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ARGITA\Desktop\GODIŠNJI OBRAČUNI 2018-2019-2020-2021-2022\OBRAČUN 2022\IZVJEŠTAJ ODRŽAVANJE 2022\"/>
    </mc:Choice>
  </mc:AlternateContent>
  <xr:revisionPtr revIDLastSave="0" documentId="13_ncr:1_{54256791-CC9A-47B4-A040-F362D8EC444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)Izvješće" sheetId="2" r:id="rId1"/>
    <sheet name="2)Rekapitulacija" sheetId="4" r:id="rId2"/>
  </sheets>
  <definedNames>
    <definedName name="_xlnm.Print_Area" localSheetId="0">'1)Izvješće'!$A$1:$E$180</definedName>
    <definedName name="_xlnm.Print_Area" localSheetId="1">'2)Rekapitulacija'!$A$1:$E$25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2" i="2" l="1"/>
  <c r="D39" i="2"/>
  <c r="D75" i="2" l="1"/>
  <c r="C11" i="4" l="1"/>
  <c r="D177" i="2"/>
  <c r="C170" i="2" s="1"/>
  <c r="D11" i="4" s="1"/>
  <c r="D108" i="2" l="1"/>
  <c r="C92" i="2" s="1"/>
  <c r="D86" i="2"/>
  <c r="C54" i="2" s="1"/>
  <c r="C16" i="2"/>
  <c r="D165" i="2"/>
  <c r="C157" i="2" s="1"/>
  <c r="D10" i="4" s="1"/>
  <c r="C56" i="2"/>
  <c r="C7" i="4" s="1"/>
  <c r="C20" i="2"/>
  <c r="D144" i="2"/>
  <c r="C128" i="2"/>
  <c r="C9" i="4" s="1"/>
  <c r="D116" i="2"/>
  <c r="C96" i="2" s="1"/>
  <c r="C10" i="4"/>
  <c r="C98" i="2"/>
  <c r="C8" i="4" s="1"/>
  <c r="D152" i="2"/>
  <c r="C126" i="2" s="1"/>
  <c r="C129" i="2" s="1"/>
  <c r="C22" i="2"/>
  <c r="C6" i="4" s="1"/>
  <c r="C50" i="2"/>
  <c r="C12" i="4" l="1"/>
  <c r="C99" i="2"/>
  <c r="D8" i="4" s="1"/>
  <c r="D9" i="4"/>
  <c r="C57" i="2"/>
  <c r="D7" i="4" s="1"/>
  <c r="C23" i="2"/>
  <c r="D6" i="4" s="1"/>
  <c r="D12" i="4" l="1"/>
</calcChain>
</file>

<file path=xl/sharedStrings.xml><?xml version="1.0" encoding="utf-8"?>
<sst xmlns="http://schemas.openxmlformats.org/spreadsheetml/2006/main" count="228" uniqueCount="104">
  <si>
    <t>Planirano</t>
  </si>
  <si>
    <t>Izvršeno</t>
  </si>
  <si>
    <t>UKUPNO:</t>
  </si>
  <si>
    <t>kn</t>
  </si>
  <si>
    <t>ODRŽAVANJE JAVNE RASVJETE</t>
  </si>
  <si>
    <t>ODRŽAVANJE NERAZVRSTANIH CESTA</t>
  </si>
  <si>
    <t>R E P U B L I K A    H R V A T S K A</t>
  </si>
  <si>
    <t>SPLITSKO-DALMATINSKA ŽUPANIJA</t>
  </si>
  <si>
    <t>G R A D    H V A R</t>
  </si>
  <si>
    <t>1.</t>
  </si>
  <si>
    <t>2.</t>
  </si>
  <si>
    <t xml:space="preserve">Planirano:  </t>
  </si>
  <si>
    <t xml:space="preserve">Izvršeno:  </t>
  </si>
  <si>
    <t>Ukupno planirano:</t>
  </si>
  <si>
    <t>Ukupno Izvršeno:</t>
  </si>
  <si>
    <t>-Sredstva za izvršenje radova</t>
  </si>
  <si>
    <t>-Sredstva za nabavu opreme</t>
  </si>
  <si>
    <t>-SREDSTVA ZA IZVRŠENJE RADOVA</t>
  </si>
  <si>
    <t>-SREDSTVA ZA NABAVU OPREME</t>
  </si>
  <si>
    <t>UKUPNO</t>
  </si>
  <si>
    <t>-Sredstva za izvršenje radova - materijal</t>
  </si>
  <si>
    <t>-Sredstva za izvršenje radova - rad-usluga</t>
  </si>
  <si>
    <t>I.</t>
  </si>
  <si>
    <t>II.</t>
  </si>
  <si>
    <t>III.</t>
  </si>
  <si>
    <t>-SREDSTVA ZA IZVRŠENJE RADOVA - MATERIJAL</t>
  </si>
  <si>
    <t>-SREDSTVA ZA IZVRŠENJE RADOVA - RAD-USLUGA</t>
  </si>
  <si>
    <t>IV.</t>
  </si>
  <si>
    <t>-Materijal i dijelovi za održavanje JR</t>
  </si>
  <si>
    <t>Utrošak el. energije za javnu rasvjetu</t>
  </si>
  <si>
    <t>V.</t>
  </si>
  <si>
    <t>ODRŽAVANJE GROBLJA</t>
  </si>
  <si>
    <t>-Čišćenje javnih površina</t>
  </si>
  <si>
    <t>R E K A P I T U L A C I J A</t>
  </si>
  <si>
    <t>______________________</t>
  </si>
  <si>
    <t>3.</t>
  </si>
  <si>
    <t>4.</t>
  </si>
  <si>
    <t>5.</t>
  </si>
  <si>
    <t>6.</t>
  </si>
  <si>
    <t>7.</t>
  </si>
  <si>
    <t>8.</t>
  </si>
  <si>
    <t>9.</t>
  </si>
  <si>
    <t>-Čišćenje obalnog pojasa i ostale usluge</t>
  </si>
  <si>
    <t>Odsjek za komunalne djelatnosti, prostorno uređenje, graditeljstvo, zaštitu okoliša, europske fondove i javnu nabavu</t>
  </si>
  <si>
    <t>Izrada:</t>
  </si>
  <si>
    <t xml:space="preserve">                 -Sredstva za izvršenje radova - utrošak el. energije za javnu rasvjetu</t>
  </si>
  <si>
    <t xml:space="preserve">                  -Sredstva za izvršenje radova - materijal i dijelovi te usluga održavanja</t>
  </si>
  <si>
    <t xml:space="preserve">                     -Usluge održavanja JR </t>
  </si>
  <si>
    <t>Martina Carić, mag.ing.aedif.</t>
  </si>
  <si>
    <t xml:space="preserve">Sitni materijal za održavanje javnih površina </t>
  </si>
  <si>
    <t>VI.</t>
  </si>
  <si>
    <t>ODRŽAVANJE GRAĐEVINA JAVNE ODVODNJE OBORINSKIH VODA</t>
  </si>
  <si>
    <t>ODRŽAVANJE ČISTOĆE U DIJELU KOJI SE ODNOSI NA ČIŠĆENJE POVRŠINA JAVNE NAMJENE I OBALNOG POJASA</t>
  </si>
  <si>
    <t>Dezinsekcija i deratizacija</t>
  </si>
  <si>
    <t xml:space="preserve">-SREDSTVA ZA IZVRŠENJE RADOVA - MATERIJAL I DIJELOVI TE USLUGA </t>
  </si>
  <si>
    <t>ODRŽAVANJA</t>
  </si>
  <si>
    <t xml:space="preserve">-SREDSTVA ZA IZVRŠENJE RADOVA - UTROŠAK EL. ENERGIJE ZA JAVNU </t>
  </si>
  <si>
    <t>RASVJETU</t>
  </si>
  <si>
    <t>viša savjetnica za komunalno gospodarstvo i graditeljstvo</t>
  </si>
  <si>
    <t>JEDINSTVENI UPRAVNI ODJEL</t>
  </si>
  <si>
    <t>ODSJEK ZA KOMUNALNE DJELATNOSTI, 
PROSTORNO UREĐENJE, GRADITELJSTVO 
I ZAŠTITU OKOLIŠA, 
EUROPSKE FONDOVE I JAVNU NABAVU</t>
  </si>
  <si>
    <t>ODRŽAVANJE POVRŠINA JAVNE NAMJENE</t>
  </si>
  <si>
    <t>Zaštita palmi na površinama javne namjene od invazivnih nametnika</t>
  </si>
  <si>
    <t>Tretman suzbijanja borovog četnjaka</t>
  </si>
  <si>
    <t>ODRŽAVANJE POVRŠINA JAVNE NAMJENE (javnih prometnih površina na kojima nije dopušten promet motornih vozila i javnih  zelenih površina)</t>
  </si>
  <si>
    <t>Košarkaški obruč</t>
  </si>
  <si>
    <t>Materijal za božićno ukrašavanje grada na površinama javne namjene</t>
  </si>
  <si>
    <t xml:space="preserve">Božićne jelke </t>
  </si>
  <si>
    <t>10.</t>
  </si>
  <si>
    <t>11.</t>
  </si>
  <si>
    <t>12.</t>
  </si>
  <si>
    <t>ODRŽAVANJE NERAZVRSTANIH CESTA (nerazvrstanih cesta  i javnih parkirališta)</t>
  </si>
  <si>
    <t>Prometna signalizacija i sigurnosna prometna oprema</t>
  </si>
  <si>
    <t xml:space="preserve">Održavanje i čišćenje sustava oborinske odvodnje </t>
  </si>
  <si>
    <t>Izvješće o izvršenju Programa održavanja komunalne infrastrukture  za 2022. godinu</t>
  </si>
  <si>
    <t>Pometanje, čišćenje i pranje grada (I.-XII. '22.)</t>
  </si>
  <si>
    <t>Tretman bolesnih agava</t>
  </si>
  <si>
    <t>Prikupljanje MKO sa javnih površina</t>
  </si>
  <si>
    <t>Odvoz otpada sa Paklinskih otoka (V.-X. '22.)</t>
  </si>
  <si>
    <t>Čišćenje obale i obalnog pojasa (V.-X. '22.)</t>
  </si>
  <si>
    <t>Table za označavanje na javnim površinama i naljepnice na pametnim spremnicima</t>
  </si>
  <si>
    <t>Pepeljare i držači za bicikle</t>
  </si>
  <si>
    <t>Stolovi za stolni tenis na površinama javne namjene</t>
  </si>
  <si>
    <t xml:space="preserve">Mreža za zaštitu - za dječje igralište </t>
  </si>
  <si>
    <t>Drvene ispune za klupe na površinama javne namjene</t>
  </si>
  <si>
    <t>Pleksiglas oglas ploče</t>
  </si>
  <si>
    <t>Klupe za površine javne namjene ( kamene i drvene)</t>
  </si>
  <si>
    <t>Pomoćni materijal za novogodišnje ukrašavanje ( stalci i potkonstrukcije)</t>
  </si>
  <si>
    <t>Održavanje zelenih površina / parkova (I.-XII. '22.)</t>
  </si>
  <si>
    <t>Servis travnate podloge nogometnog igrališta Križna Luka</t>
  </si>
  <si>
    <t>Sanacija sprava u parku za pse</t>
  </si>
  <si>
    <t>Dobava i ugradba trave na dječjem igralištu</t>
  </si>
  <si>
    <t>Popravci elektroinstalacija na igrališti Tenis</t>
  </si>
  <si>
    <t xml:space="preserve">Stupići za prometnice na raznim lokacijama </t>
  </si>
  <si>
    <t>Sitni materijal za cestovnu opremu</t>
  </si>
  <si>
    <t>Popravci nerazvrstanih cesta</t>
  </si>
  <si>
    <t>Horizontalna signalizacija</t>
  </si>
  <si>
    <t>Materijal za održavanje javne rasvjete (kabel, razdjelnici, konzole, vijci, trake i sl.)</t>
  </si>
  <si>
    <t>Reflektori led za osvjetljenje javnih površina</t>
  </si>
  <si>
    <t>Lampe na solarno napajanje</t>
  </si>
  <si>
    <t>Svjetlećie ukrasne dekoracije</t>
  </si>
  <si>
    <t>Održavanje javne rasvjete (I.-XII. '22.)</t>
  </si>
  <si>
    <t>Sanacija ogradnih zidova  na mjesnom groblju u Brusju</t>
  </si>
  <si>
    <t>Popravak oglasnih tabli (vižjola) na gradskim grobljima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</si>
</sst>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_ ;[Red]\-#,##0.00\ "/>
    <numFmt numFmtId="166" formatCode="#,##0.00\ &quot;kn&quot;"/>
  </numFmts>
  <fonts count="22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1"/>
      <name val="TimesRoman"/>
      <charset val="238"/>
    </font>
    <font>
      <b/>
      <sz val="12"/>
      <name val="Times New Roman"/>
      <family val="1"/>
    </font>
    <font>
      <sz val="12"/>
      <name val="Arial"/>
      <family val="2"/>
      <charset val="238"/>
    </font>
    <font>
      <sz val="6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  <charset val="238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i/>
      <sz val="9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3" fontId="5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vertical="top"/>
    </xf>
    <xf numFmtId="166" fontId="12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top"/>
    </xf>
    <xf numFmtId="49" fontId="4" fillId="0" borderId="0" xfId="0" quotePrefix="1" applyNumberFormat="1" applyFont="1" applyAlignment="1">
      <alignment horizontal="right" vertical="top"/>
    </xf>
    <xf numFmtId="4" fontId="4" fillId="0" borderId="0" xfId="0" applyNumberFormat="1" applyFont="1"/>
    <xf numFmtId="164" fontId="4" fillId="0" borderId="0" xfId="1" applyFont="1" applyFill="1" applyBorder="1" applyAlignment="1"/>
    <xf numFmtId="164" fontId="4" fillId="0" borderId="0" xfId="1" applyFont="1" applyFill="1" applyBorder="1" applyAlignment="1">
      <alignment vertical="center"/>
    </xf>
    <xf numFmtId="49" fontId="2" fillId="0" borderId="0" xfId="0" quotePrefix="1" applyNumberFormat="1" applyFont="1" applyAlignment="1">
      <alignment vertical="top"/>
    </xf>
    <xf numFmtId="164" fontId="12" fillId="0" borderId="0" xfId="1" applyFont="1" applyFill="1" applyBorder="1" applyAlignment="1"/>
    <xf numFmtId="49" fontId="15" fillId="0" borderId="0" xfId="0" applyNumberFormat="1" applyFont="1" applyAlignment="1">
      <alignment horizontal="center" vertical="top" wrapText="1"/>
    </xf>
    <xf numFmtId="49" fontId="16" fillId="0" borderId="0" xfId="0" quotePrefix="1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49" fontId="6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/>
    <xf numFmtId="164" fontId="13" fillId="0" borderId="0" xfId="1" applyFont="1" applyFill="1" applyBorder="1" applyAlignment="1"/>
    <xf numFmtId="0" fontId="16" fillId="0" borderId="0" xfId="0" applyFont="1" applyAlignment="1">
      <alignment horizontal="center" vertical="top"/>
    </xf>
    <xf numFmtId="49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/>
    <xf numFmtId="164" fontId="15" fillId="0" borderId="0" xfId="1" applyFont="1" applyFill="1" applyBorder="1" applyAlignment="1"/>
    <xf numFmtId="49" fontId="15" fillId="0" borderId="0" xfId="0" quotePrefix="1" applyNumberFormat="1" applyFont="1" applyAlignment="1">
      <alignment horizontal="center" vertical="top" wrapText="1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/>
    <xf numFmtId="49" fontId="4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Font="1" applyFill="1" applyBorder="1" applyAlignment="1"/>
    <xf numFmtId="0" fontId="4" fillId="0" borderId="0" xfId="0" applyFont="1" applyAlignment="1">
      <alignment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4" fontId="1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4" fontId="15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164" fontId="4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49" fontId="4" fillId="0" borderId="4" xfId="0" applyNumberFormat="1" applyFont="1" applyBorder="1" applyAlignment="1">
      <alignment vertical="top"/>
    </xf>
    <xf numFmtId="49" fontId="4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" fontId="19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wrapText="1"/>
    </xf>
    <xf numFmtId="49" fontId="21" fillId="0" borderId="0" xfId="0" quotePrefix="1" applyNumberFormat="1" applyFont="1" applyAlignment="1">
      <alignment horizontal="left" vertical="top"/>
    </xf>
    <xf numFmtId="49" fontId="21" fillId="0" borderId="0" xfId="0" quotePrefix="1" applyNumberFormat="1" applyFont="1" applyAlignment="1">
      <alignment horizontal="left" vertical="center"/>
    </xf>
    <xf numFmtId="4" fontId="4" fillId="0" borderId="0" xfId="0" applyNumberFormat="1" applyFont="1" applyAlignment="1">
      <alignment horizontal="center"/>
    </xf>
    <xf numFmtId="4" fontId="4" fillId="2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9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1</xdr:col>
      <xdr:colOff>638175</xdr:colOff>
      <xdr:row>4</xdr:row>
      <xdr:rowOff>0</xdr:rowOff>
    </xdr:to>
    <xdr:pic>
      <xdr:nvPicPr>
        <xdr:cNvPr id="1106" name="Picture 1" descr="grb[1].gi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6572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35"/>
  <sheetViews>
    <sheetView view="pageBreakPreview" topLeftCell="A133" zoomScaleNormal="100" zoomScaleSheetLayoutView="100" workbookViewId="0">
      <selection activeCell="F169" sqref="F169"/>
    </sheetView>
  </sheetViews>
  <sheetFormatPr defaultRowHeight="15" customHeight="1"/>
  <cols>
    <col min="1" max="1" width="4.28515625" style="2" customWidth="1"/>
    <col min="2" max="2" width="52.28515625" style="12" customWidth="1"/>
    <col min="3" max="3" width="16" style="3" customWidth="1"/>
    <col min="4" max="4" width="12.7109375" style="4" customWidth="1"/>
    <col min="5" max="5" width="3.5703125" style="7" customWidth="1"/>
    <col min="6" max="6" width="54.42578125" style="82" customWidth="1"/>
    <col min="7" max="7" width="20.140625" style="1" customWidth="1"/>
    <col min="8" max="10" width="9.140625" style="5"/>
    <col min="11" max="11" width="20.28515625" style="44" customWidth="1"/>
    <col min="12" max="16384" width="9.140625" style="5"/>
  </cols>
  <sheetData>
    <row r="5" spans="1:11" ht="15" customHeight="1">
      <c r="B5" s="55" t="s">
        <v>6</v>
      </c>
    </row>
    <row r="6" spans="1:11" ht="15" customHeight="1">
      <c r="B6" s="55" t="s">
        <v>7</v>
      </c>
      <c r="E6" s="14"/>
    </row>
    <row r="7" spans="1:11" ht="15" customHeight="1">
      <c r="B7" s="66" t="s">
        <v>8</v>
      </c>
      <c r="D7" s="6"/>
      <c r="E7" s="14"/>
    </row>
    <row r="8" spans="1:11" ht="15" customHeight="1">
      <c r="B8" s="67" t="s">
        <v>59</v>
      </c>
      <c r="D8" s="6"/>
      <c r="E8" s="14"/>
    </row>
    <row r="9" spans="1:11" ht="63" customHeight="1">
      <c r="B9" s="67" t="s">
        <v>60</v>
      </c>
      <c r="D9" s="6"/>
      <c r="E9" s="14"/>
    </row>
    <row r="10" spans="1:11" ht="13.5" customHeight="1">
      <c r="B10" s="68"/>
      <c r="D10" s="6"/>
    </row>
    <row r="11" spans="1:11" s="11" customFormat="1" ht="39" customHeight="1">
      <c r="A11" s="2"/>
      <c r="B11" s="111" t="s">
        <v>74</v>
      </c>
      <c r="C11" s="111"/>
      <c r="D11" s="111"/>
      <c r="E11" s="73"/>
      <c r="F11" s="83"/>
      <c r="G11" s="17"/>
      <c r="K11" s="45"/>
    </row>
    <row r="12" spans="1:11" s="11" customFormat="1" ht="15.75" customHeight="1">
      <c r="A12" s="2"/>
      <c r="B12" s="69"/>
      <c r="C12" s="8"/>
      <c r="D12" s="9"/>
      <c r="E12" s="10"/>
      <c r="F12" s="83"/>
      <c r="G12" s="17"/>
      <c r="K12" s="45"/>
    </row>
    <row r="13" spans="1:11" s="55" customFormat="1" ht="33" customHeight="1">
      <c r="A13" s="50" t="s">
        <v>22</v>
      </c>
      <c r="B13" s="112" t="s">
        <v>52</v>
      </c>
      <c r="C13" s="112"/>
      <c r="D13" s="53"/>
      <c r="E13" s="54"/>
      <c r="F13" s="84"/>
      <c r="K13" s="56"/>
    </row>
    <row r="14" spans="1:11" ht="15" customHeight="1">
      <c r="B14" s="42" t="s">
        <v>15</v>
      </c>
      <c r="C14" s="5"/>
      <c r="D14" s="7"/>
      <c r="E14" s="1"/>
      <c r="F14" s="85"/>
      <c r="G14" s="5"/>
    </row>
    <row r="15" spans="1:11" s="11" customFormat="1" ht="15" customHeight="1">
      <c r="A15" s="2"/>
      <c r="B15" s="70" t="s">
        <v>11</v>
      </c>
      <c r="C15" s="38">
        <v>2570000</v>
      </c>
      <c r="D15" s="10"/>
      <c r="E15" s="17"/>
      <c r="F15" s="86"/>
      <c r="K15" s="45"/>
    </row>
    <row r="16" spans="1:11" s="11" customFormat="1" ht="15" customHeight="1">
      <c r="A16" s="2"/>
      <c r="B16" s="71" t="s">
        <v>12</v>
      </c>
      <c r="C16" s="38">
        <f>D39</f>
        <v>2256180.4</v>
      </c>
      <c r="D16" s="10"/>
      <c r="E16" s="17"/>
      <c r="F16" s="86"/>
      <c r="K16" s="45"/>
    </row>
    <row r="17" spans="1:11" s="11" customFormat="1" ht="15" customHeight="1">
      <c r="A17" s="2"/>
      <c r="B17" s="71"/>
      <c r="C17" s="38"/>
      <c r="D17" s="10"/>
      <c r="E17" s="17"/>
      <c r="F17" s="86"/>
      <c r="K17" s="45"/>
    </row>
    <row r="18" spans="1:11" ht="15" customHeight="1">
      <c r="B18" s="42" t="s">
        <v>16</v>
      </c>
      <c r="C18" s="5"/>
      <c r="D18" s="7"/>
      <c r="E18" s="1"/>
      <c r="F18" s="85"/>
      <c r="G18" s="5"/>
    </row>
    <row r="19" spans="1:11" s="11" customFormat="1" ht="15" customHeight="1">
      <c r="A19" s="2"/>
      <c r="B19" s="70" t="s">
        <v>11</v>
      </c>
      <c r="C19" s="38">
        <v>0</v>
      </c>
      <c r="D19" s="10"/>
      <c r="E19" s="17"/>
      <c r="F19" s="86"/>
      <c r="K19" s="45"/>
    </row>
    <row r="20" spans="1:11" s="11" customFormat="1" ht="15" customHeight="1">
      <c r="A20" s="2"/>
      <c r="B20" s="71" t="s">
        <v>12</v>
      </c>
      <c r="C20" s="38">
        <f>D44</f>
        <v>0</v>
      </c>
      <c r="D20" s="10"/>
      <c r="E20" s="17"/>
      <c r="F20" s="86"/>
      <c r="K20" s="45"/>
    </row>
    <row r="21" spans="1:11" ht="15" customHeight="1">
      <c r="B21" s="72"/>
      <c r="D21" s="7"/>
      <c r="E21" s="1"/>
      <c r="F21" s="85"/>
      <c r="G21" s="5"/>
    </row>
    <row r="22" spans="1:11" ht="15" customHeight="1">
      <c r="B22" s="71" t="s">
        <v>13</v>
      </c>
      <c r="C22" s="38">
        <f>C15+C19</f>
        <v>2570000</v>
      </c>
      <c r="D22" s="43"/>
      <c r="E22" s="13"/>
      <c r="F22" s="87"/>
      <c r="G22" s="5"/>
      <c r="K22" s="47"/>
    </row>
    <row r="23" spans="1:11" ht="15" customHeight="1">
      <c r="B23" s="71" t="s">
        <v>14</v>
      </c>
      <c r="C23" s="38">
        <f>C16+C20</f>
        <v>2256180.4</v>
      </c>
      <c r="D23" s="7"/>
      <c r="E23" s="1"/>
      <c r="F23" s="85"/>
      <c r="G23" s="5"/>
    </row>
    <row r="24" spans="1:11" ht="15" customHeight="1">
      <c r="B24" s="37"/>
      <c r="D24" s="7"/>
      <c r="E24" s="1"/>
      <c r="F24" s="85"/>
      <c r="G24" s="5"/>
    </row>
    <row r="25" spans="1:11" s="61" customFormat="1" ht="15" customHeight="1">
      <c r="A25" s="57"/>
      <c r="B25" s="49" t="s">
        <v>17</v>
      </c>
      <c r="C25" s="58"/>
      <c r="D25" s="59"/>
      <c r="E25" s="60"/>
      <c r="F25" s="88"/>
      <c r="K25" s="62"/>
    </row>
    <row r="26" spans="1:11" s="11" customFormat="1">
      <c r="A26" s="2"/>
      <c r="B26" s="39"/>
      <c r="C26" s="40"/>
      <c r="D26" s="10"/>
      <c r="E26" s="16"/>
      <c r="F26" s="83"/>
      <c r="K26" s="45"/>
    </row>
    <row r="27" spans="1:11" s="11" customFormat="1">
      <c r="A27" s="2"/>
      <c r="B27" s="48" t="s">
        <v>32</v>
      </c>
      <c r="C27" s="40"/>
      <c r="D27" s="10"/>
      <c r="E27" s="16"/>
      <c r="F27" s="96"/>
      <c r="K27" s="45"/>
    </row>
    <row r="28" spans="1:11" s="93" customFormat="1" ht="28.5" customHeight="1">
      <c r="A28" s="2" t="s">
        <v>9</v>
      </c>
      <c r="B28" s="76" t="s">
        <v>62</v>
      </c>
      <c r="C28" s="40"/>
      <c r="D28" s="7">
        <v>94125</v>
      </c>
      <c r="E28" s="107" t="s">
        <v>3</v>
      </c>
      <c r="F28" s="92"/>
      <c r="G28" s="108"/>
      <c r="K28" s="94"/>
    </row>
    <row r="29" spans="1:11" s="11" customFormat="1">
      <c r="A29" s="2" t="s">
        <v>10</v>
      </c>
      <c r="B29" s="39" t="s">
        <v>63</v>
      </c>
      <c r="C29" s="40"/>
      <c r="D29" s="10">
        <v>22500</v>
      </c>
      <c r="E29" s="16" t="s">
        <v>3</v>
      </c>
      <c r="F29" s="96"/>
      <c r="K29" s="45"/>
    </row>
    <row r="30" spans="1:11" s="11" customFormat="1">
      <c r="A30" s="2" t="s">
        <v>35</v>
      </c>
      <c r="B30" s="39" t="s">
        <v>76</v>
      </c>
      <c r="C30" s="40"/>
      <c r="D30" s="10">
        <v>6000</v>
      </c>
      <c r="E30" s="16" t="s">
        <v>3</v>
      </c>
      <c r="F30" s="96"/>
      <c r="K30" s="45"/>
    </row>
    <row r="31" spans="1:11" ht="15" customHeight="1">
      <c r="A31" s="2" t="s">
        <v>36</v>
      </c>
      <c r="B31" s="39" t="s">
        <v>53</v>
      </c>
      <c r="C31" s="40"/>
      <c r="D31" s="10">
        <v>212250</v>
      </c>
      <c r="E31" s="16" t="s">
        <v>3</v>
      </c>
    </row>
    <row r="32" spans="1:11" s="93" customFormat="1">
      <c r="A32" s="2" t="s">
        <v>37</v>
      </c>
      <c r="B32" s="39" t="s">
        <v>77</v>
      </c>
      <c r="C32" s="40"/>
      <c r="D32" s="7">
        <v>215930.5</v>
      </c>
      <c r="E32" s="16" t="s">
        <v>3</v>
      </c>
      <c r="F32" s="92"/>
      <c r="K32" s="94"/>
    </row>
    <row r="33" spans="1:11" s="93" customFormat="1">
      <c r="A33" s="2" t="s">
        <v>38</v>
      </c>
      <c r="B33" s="39" t="s">
        <v>75</v>
      </c>
      <c r="C33" s="40"/>
      <c r="D33" s="7">
        <v>1175374.92</v>
      </c>
      <c r="E33" s="16" t="s">
        <v>3</v>
      </c>
      <c r="F33" s="92"/>
      <c r="K33" s="94"/>
    </row>
    <row r="34" spans="1:11" s="11" customFormat="1">
      <c r="A34" s="2"/>
      <c r="B34" s="63" t="s">
        <v>42</v>
      </c>
      <c r="C34" s="40"/>
      <c r="D34" s="10"/>
      <c r="E34" s="16"/>
      <c r="F34" s="83"/>
      <c r="K34" s="45"/>
    </row>
    <row r="35" spans="1:11" s="93" customFormat="1">
      <c r="A35" s="2" t="s">
        <v>9</v>
      </c>
      <c r="B35" s="39" t="s">
        <v>78</v>
      </c>
      <c r="C35" s="40"/>
      <c r="D35" s="10">
        <v>216874.98</v>
      </c>
      <c r="E35" s="16" t="s">
        <v>3</v>
      </c>
      <c r="F35" s="95"/>
      <c r="K35" s="94"/>
    </row>
    <row r="36" spans="1:11" s="93" customFormat="1">
      <c r="A36" s="2" t="s">
        <v>10</v>
      </c>
      <c r="B36" s="39" t="s">
        <v>79</v>
      </c>
      <c r="C36" s="40"/>
      <c r="D36" s="10">
        <v>313125</v>
      </c>
      <c r="E36" s="16" t="s">
        <v>3</v>
      </c>
      <c r="F36" s="92"/>
      <c r="K36" s="94"/>
    </row>
    <row r="37" spans="1:11" s="11" customFormat="1" ht="9.75" customHeight="1">
      <c r="A37" s="97"/>
      <c r="B37" s="98"/>
      <c r="C37" s="99"/>
      <c r="D37" s="100"/>
      <c r="E37" s="101"/>
      <c r="F37" s="89"/>
      <c r="K37" s="45"/>
    </row>
    <row r="38" spans="1:11" ht="9.75" customHeight="1">
      <c r="B38" s="41"/>
      <c r="D38" s="7"/>
      <c r="E38" s="1"/>
      <c r="F38" s="85"/>
      <c r="G38" s="5"/>
    </row>
    <row r="39" spans="1:11" ht="15" customHeight="1">
      <c r="B39" s="41"/>
      <c r="C39" s="3" t="s">
        <v>19</v>
      </c>
      <c r="D39" s="36">
        <f>SUM(D26:D36)</f>
        <v>2256180.4</v>
      </c>
      <c r="E39" s="1" t="s">
        <v>3</v>
      </c>
      <c r="F39" s="85"/>
      <c r="G39" s="5"/>
    </row>
    <row r="40" spans="1:11" ht="15" customHeight="1">
      <c r="B40" s="41"/>
      <c r="D40" s="36"/>
      <c r="E40" s="1"/>
      <c r="F40" s="85"/>
      <c r="G40" s="5"/>
    </row>
    <row r="41" spans="1:11" s="61" customFormat="1" ht="15" customHeight="1">
      <c r="A41" s="57"/>
      <c r="B41" s="49" t="s">
        <v>18</v>
      </c>
      <c r="C41" s="58"/>
      <c r="D41" s="59"/>
      <c r="E41" s="60"/>
      <c r="F41" s="88"/>
      <c r="K41" s="62"/>
    </row>
    <row r="42" spans="1:11" s="11" customFormat="1" ht="12" customHeight="1">
      <c r="A42" s="97"/>
      <c r="B42" s="98"/>
      <c r="C42" s="99"/>
      <c r="D42" s="100"/>
      <c r="E42" s="101"/>
      <c r="F42" s="89"/>
      <c r="K42" s="45"/>
    </row>
    <row r="43" spans="1:11" ht="9.75" customHeight="1">
      <c r="B43" s="41"/>
      <c r="D43" s="7"/>
      <c r="E43" s="1"/>
      <c r="F43" s="85"/>
      <c r="G43" s="5"/>
    </row>
    <row r="44" spans="1:11" ht="15" customHeight="1">
      <c r="B44" s="41"/>
      <c r="C44" s="3" t="s">
        <v>19</v>
      </c>
      <c r="D44" s="36">
        <v>0</v>
      </c>
      <c r="E44" s="1" t="s">
        <v>3</v>
      </c>
      <c r="F44" s="85"/>
      <c r="G44" s="5"/>
    </row>
    <row r="45" spans="1:11" ht="15" customHeight="1">
      <c r="B45" s="41"/>
      <c r="D45" s="36"/>
      <c r="E45" s="1"/>
      <c r="F45" s="85"/>
      <c r="G45" s="5"/>
    </row>
    <row r="46" spans="1:11" ht="15" customHeight="1">
      <c r="B46" s="41"/>
      <c r="D46" s="36"/>
      <c r="E46" s="1"/>
      <c r="F46" s="85"/>
      <c r="G46" s="5"/>
    </row>
    <row r="47" spans="1:11" s="55" customFormat="1" ht="49.5" customHeight="1">
      <c r="A47" s="50" t="s">
        <v>23</v>
      </c>
      <c r="B47" s="51" t="s">
        <v>64</v>
      </c>
      <c r="C47" s="52"/>
      <c r="D47" s="53"/>
      <c r="E47" s="54"/>
      <c r="F47" s="84"/>
      <c r="K47" s="56"/>
    </row>
    <row r="48" spans="1:11" ht="15" customHeight="1">
      <c r="B48" s="42" t="s">
        <v>20</v>
      </c>
      <c r="C48" s="5"/>
      <c r="D48" s="7"/>
      <c r="E48" s="1"/>
      <c r="F48" s="85"/>
      <c r="G48" s="5"/>
    </row>
    <row r="49" spans="1:11" s="11" customFormat="1" ht="15" customHeight="1">
      <c r="A49" s="2"/>
      <c r="B49" s="70" t="s">
        <v>11</v>
      </c>
      <c r="C49" s="38">
        <v>260000</v>
      </c>
      <c r="D49" s="10"/>
      <c r="E49" s="17"/>
      <c r="F49" s="86"/>
      <c r="K49" s="45"/>
    </row>
    <row r="50" spans="1:11" s="11" customFormat="1" ht="15" customHeight="1">
      <c r="A50" s="2"/>
      <c r="B50" s="71" t="s">
        <v>12</v>
      </c>
      <c r="C50" s="38">
        <f>D75</f>
        <v>241279.84</v>
      </c>
      <c r="D50" s="10"/>
      <c r="E50" s="17"/>
      <c r="F50" s="86"/>
      <c r="K50" s="45"/>
    </row>
    <row r="51" spans="1:11" s="11" customFormat="1" ht="15" customHeight="1">
      <c r="A51" s="2"/>
      <c r="B51" s="71"/>
      <c r="C51" s="38"/>
      <c r="D51" s="10"/>
      <c r="E51" s="17"/>
      <c r="F51" s="86"/>
      <c r="K51" s="45"/>
    </row>
    <row r="52" spans="1:11" ht="15" customHeight="1">
      <c r="B52" s="42" t="s">
        <v>21</v>
      </c>
      <c r="C52" s="5"/>
      <c r="D52" s="7"/>
      <c r="E52" s="1"/>
      <c r="F52" s="85"/>
      <c r="G52" s="5"/>
    </row>
    <row r="53" spans="1:11" s="11" customFormat="1" ht="15" customHeight="1">
      <c r="A53" s="2"/>
      <c r="B53" s="70" t="s">
        <v>11</v>
      </c>
      <c r="C53" s="38">
        <v>1570000</v>
      </c>
      <c r="D53" s="10"/>
      <c r="E53" s="17"/>
      <c r="F53" s="86"/>
      <c r="K53" s="45"/>
    </row>
    <row r="54" spans="1:11" s="11" customFormat="1" ht="15" customHeight="1">
      <c r="A54" s="2"/>
      <c r="B54" s="71" t="s">
        <v>12</v>
      </c>
      <c r="C54" s="38">
        <f>D86</f>
        <v>1455816.09</v>
      </c>
      <c r="D54" s="10"/>
      <c r="E54" s="17"/>
      <c r="F54" s="86"/>
      <c r="K54" s="45"/>
    </row>
    <row r="55" spans="1:11" ht="15" customHeight="1">
      <c r="B55" s="72"/>
      <c r="D55" s="7"/>
      <c r="E55" s="1"/>
      <c r="F55" s="85"/>
      <c r="G55" s="5"/>
    </row>
    <row r="56" spans="1:11" ht="15" customHeight="1">
      <c r="B56" s="71" t="s">
        <v>13</v>
      </c>
      <c r="C56" s="38">
        <f>C49+C53</f>
        <v>1830000</v>
      </c>
      <c r="D56" s="43"/>
      <c r="E56" s="13"/>
      <c r="F56" s="87"/>
      <c r="G56" s="5"/>
    </row>
    <row r="57" spans="1:11" ht="15" customHeight="1">
      <c r="B57" s="71" t="s">
        <v>14</v>
      </c>
      <c r="C57" s="38">
        <f>C50+C54</f>
        <v>1697095.9300000002</v>
      </c>
      <c r="D57" s="7"/>
      <c r="E57" s="1"/>
      <c r="F57" s="85"/>
      <c r="G57" s="5"/>
    </row>
    <row r="58" spans="1:11" ht="15" customHeight="1">
      <c r="B58" s="41"/>
      <c r="D58" s="36"/>
      <c r="E58" s="1"/>
      <c r="F58" s="85"/>
      <c r="G58" s="5"/>
    </row>
    <row r="59" spans="1:11" ht="15" customHeight="1">
      <c r="B59" s="49" t="s">
        <v>25</v>
      </c>
      <c r="D59" s="7"/>
      <c r="E59" s="1"/>
      <c r="F59" s="85"/>
      <c r="G59" s="5"/>
    </row>
    <row r="60" spans="1:11" s="11" customFormat="1">
      <c r="A60" s="2"/>
      <c r="B60" s="63"/>
      <c r="C60" s="40"/>
      <c r="D60" s="10"/>
      <c r="E60" s="16"/>
      <c r="F60" s="96"/>
      <c r="K60" s="45"/>
    </row>
    <row r="61" spans="1:11" s="11" customFormat="1">
      <c r="A61" s="2" t="s">
        <v>9</v>
      </c>
      <c r="B61" s="39" t="s">
        <v>81</v>
      </c>
      <c r="C61" s="40"/>
      <c r="D61" s="10">
        <v>24187.5</v>
      </c>
      <c r="E61" s="16" t="s">
        <v>3</v>
      </c>
      <c r="F61" s="83"/>
      <c r="K61" s="45"/>
    </row>
    <row r="62" spans="1:11" s="11" customFormat="1" ht="30">
      <c r="A62" s="2" t="s">
        <v>10</v>
      </c>
      <c r="B62" s="39" t="s">
        <v>80</v>
      </c>
      <c r="C62" s="40"/>
      <c r="D62" s="10">
        <v>5125</v>
      </c>
      <c r="E62" s="16" t="s">
        <v>3</v>
      </c>
      <c r="F62" s="89"/>
      <c r="K62" s="45"/>
    </row>
    <row r="63" spans="1:11" s="11" customFormat="1">
      <c r="A63" s="2" t="s">
        <v>35</v>
      </c>
      <c r="B63" s="39" t="s">
        <v>82</v>
      </c>
      <c r="C63" s="40"/>
      <c r="D63" s="10">
        <v>14727.63</v>
      </c>
      <c r="E63" s="16" t="s">
        <v>3</v>
      </c>
      <c r="F63" s="83"/>
      <c r="K63" s="45"/>
    </row>
    <row r="64" spans="1:11" s="11" customFormat="1">
      <c r="A64" s="2" t="s">
        <v>36</v>
      </c>
      <c r="B64" s="39" t="s">
        <v>65</v>
      </c>
      <c r="C64" s="40"/>
      <c r="D64" s="10">
        <v>1386.88</v>
      </c>
      <c r="E64" s="16" t="s">
        <v>3</v>
      </c>
      <c r="F64" s="83"/>
      <c r="K64" s="45"/>
    </row>
    <row r="65" spans="1:11" s="11" customFormat="1">
      <c r="A65" s="2" t="s">
        <v>37</v>
      </c>
      <c r="B65" s="39" t="s">
        <v>86</v>
      </c>
      <c r="C65" s="40"/>
      <c r="D65" s="10">
        <v>46812.5</v>
      </c>
      <c r="E65" s="16" t="s">
        <v>3</v>
      </c>
      <c r="F65" s="83"/>
      <c r="K65" s="45"/>
    </row>
    <row r="66" spans="1:11" s="11" customFormat="1" ht="30">
      <c r="A66" s="2" t="s">
        <v>38</v>
      </c>
      <c r="B66" s="39" t="s">
        <v>87</v>
      </c>
      <c r="C66" s="40"/>
      <c r="D66" s="10">
        <v>23000</v>
      </c>
      <c r="E66" s="16" t="s">
        <v>3</v>
      </c>
      <c r="F66" s="83"/>
      <c r="K66" s="45"/>
    </row>
    <row r="67" spans="1:11" s="11" customFormat="1">
      <c r="A67" s="2" t="s">
        <v>39</v>
      </c>
      <c r="B67" s="39" t="s">
        <v>49</v>
      </c>
      <c r="C67" s="40"/>
      <c r="D67" s="10">
        <v>61862.9</v>
      </c>
      <c r="E67" s="16" t="s">
        <v>3</v>
      </c>
      <c r="F67" s="89"/>
      <c r="K67" s="45"/>
    </row>
    <row r="68" spans="1:11" s="11" customFormat="1" ht="30">
      <c r="A68" s="2" t="s">
        <v>40</v>
      </c>
      <c r="B68" s="39" t="s">
        <v>66</v>
      </c>
      <c r="C68" s="40"/>
      <c r="D68" s="10">
        <v>33839.93</v>
      </c>
      <c r="E68" s="16" t="s">
        <v>3</v>
      </c>
      <c r="F68" s="83"/>
      <c r="K68" s="45"/>
    </row>
    <row r="69" spans="1:11" s="11" customFormat="1">
      <c r="A69" s="2" t="s">
        <v>41</v>
      </c>
      <c r="B69" s="39" t="s">
        <v>67</v>
      </c>
      <c r="C69" s="40"/>
      <c r="D69" s="10">
        <v>17510</v>
      </c>
      <c r="E69" s="16" t="s">
        <v>3</v>
      </c>
      <c r="F69" s="89"/>
      <c r="K69" s="45"/>
    </row>
    <row r="70" spans="1:11" s="11" customFormat="1">
      <c r="A70" s="2" t="s">
        <v>68</v>
      </c>
      <c r="B70" s="39" t="s">
        <v>83</v>
      </c>
      <c r="C70" s="40"/>
      <c r="D70" s="10">
        <v>2125</v>
      </c>
      <c r="E70" s="16" t="s">
        <v>3</v>
      </c>
      <c r="F70" s="89"/>
      <c r="K70" s="45"/>
    </row>
    <row r="71" spans="1:11" s="11" customFormat="1">
      <c r="A71" s="2" t="s">
        <v>69</v>
      </c>
      <c r="B71" s="39" t="s">
        <v>85</v>
      </c>
      <c r="C71" s="40"/>
      <c r="D71" s="10">
        <v>2962.5</v>
      </c>
      <c r="E71" s="16" t="s">
        <v>3</v>
      </c>
      <c r="F71" s="89"/>
      <c r="K71" s="45"/>
    </row>
    <row r="72" spans="1:11" s="11" customFormat="1">
      <c r="A72" s="2" t="s">
        <v>70</v>
      </c>
      <c r="B72" s="39" t="s">
        <v>84</v>
      </c>
      <c r="C72" s="40"/>
      <c r="D72" s="10">
        <v>7740</v>
      </c>
      <c r="E72" s="16" t="s">
        <v>3</v>
      </c>
      <c r="F72" s="89"/>
      <c r="K72" s="45"/>
    </row>
    <row r="73" spans="1:11" s="11" customFormat="1" ht="13.5" customHeight="1">
      <c r="A73" s="97"/>
      <c r="B73" s="98"/>
      <c r="C73" s="99"/>
      <c r="D73" s="100"/>
      <c r="E73" s="101"/>
      <c r="F73" s="89"/>
      <c r="K73" s="45"/>
    </row>
    <row r="74" spans="1:11" ht="9.75" customHeight="1">
      <c r="B74" s="41"/>
      <c r="D74" s="7"/>
      <c r="E74" s="1"/>
      <c r="F74" s="85"/>
      <c r="G74" s="5"/>
    </row>
    <row r="75" spans="1:11" ht="15" customHeight="1">
      <c r="B75" s="41"/>
      <c r="C75" s="3" t="s">
        <v>19</v>
      </c>
      <c r="D75" s="36">
        <f>SUM(D60:D72)</f>
        <v>241279.84</v>
      </c>
      <c r="E75" s="1" t="s">
        <v>3</v>
      </c>
      <c r="F75" s="85"/>
      <c r="G75" s="5"/>
    </row>
    <row r="76" spans="1:11" ht="6.75" customHeight="1">
      <c r="B76" s="41"/>
      <c r="D76" s="36"/>
      <c r="E76" s="1"/>
      <c r="F76" s="85"/>
      <c r="G76" s="5"/>
    </row>
    <row r="77" spans="1:11" ht="15" customHeight="1">
      <c r="B77" s="49" t="s">
        <v>26</v>
      </c>
      <c r="D77" s="7"/>
      <c r="E77" s="1"/>
      <c r="F77" s="102"/>
      <c r="G77" s="5"/>
    </row>
    <row r="78" spans="1:11" s="11" customFormat="1">
      <c r="A78" s="2"/>
      <c r="B78" s="39"/>
      <c r="C78" s="40"/>
      <c r="D78" s="10"/>
      <c r="E78" s="16"/>
      <c r="F78" s="83"/>
      <c r="K78" s="45"/>
    </row>
    <row r="79" spans="1:11" s="11" customFormat="1">
      <c r="A79" s="2" t="s">
        <v>9</v>
      </c>
      <c r="B79" s="39" t="s">
        <v>88</v>
      </c>
      <c r="C79" s="40"/>
      <c r="D79" s="7">
        <v>1310874.8400000001</v>
      </c>
      <c r="E79" s="16" t="s">
        <v>3</v>
      </c>
      <c r="F79" s="83"/>
      <c r="K79" s="45"/>
    </row>
    <row r="80" spans="1:11" s="11" customFormat="1">
      <c r="A80" s="2" t="s">
        <v>10</v>
      </c>
      <c r="B80" s="39" t="s">
        <v>90</v>
      </c>
      <c r="C80" s="40"/>
      <c r="D80" s="10">
        <v>4175</v>
      </c>
      <c r="E80" s="16" t="s">
        <v>3</v>
      </c>
      <c r="F80" s="83"/>
      <c r="K80" s="45"/>
    </row>
    <row r="81" spans="1:11" s="11" customFormat="1">
      <c r="A81" s="2" t="s">
        <v>35</v>
      </c>
      <c r="B81" s="39" t="s">
        <v>91</v>
      </c>
      <c r="C81" s="40"/>
      <c r="D81" s="10">
        <v>58075</v>
      </c>
      <c r="E81" s="16" t="s">
        <v>3</v>
      </c>
      <c r="F81" s="83"/>
      <c r="K81" s="45"/>
    </row>
    <row r="82" spans="1:11" s="11" customFormat="1">
      <c r="A82" s="2" t="s">
        <v>36</v>
      </c>
      <c r="B82" s="39" t="s">
        <v>92</v>
      </c>
      <c r="C82" s="40"/>
      <c r="D82" s="10">
        <v>6493.75</v>
      </c>
      <c r="E82" s="16" t="s">
        <v>3</v>
      </c>
      <c r="F82" s="83"/>
      <c r="K82" s="45"/>
    </row>
    <row r="83" spans="1:11" s="11" customFormat="1">
      <c r="A83" s="2" t="s">
        <v>37</v>
      </c>
      <c r="B83" s="39" t="s">
        <v>89</v>
      </c>
      <c r="C83" s="40"/>
      <c r="D83" s="10">
        <v>76197.5</v>
      </c>
      <c r="E83" s="16" t="s">
        <v>3</v>
      </c>
      <c r="F83" s="83"/>
      <c r="K83" s="45"/>
    </row>
    <row r="84" spans="1:11" s="11" customFormat="1" ht="12.75" customHeight="1">
      <c r="A84" s="97"/>
      <c r="B84" s="98"/>
      <c r="C84" s="99"/>
      <c r="D84" s="100"/>
      <c r="E84" s="101"/>
      <c r="F84" s="89"/>
      <c r="K84" s="45"/>
    </row>
    <row r="85" spans="1:11" ht="9.75" customHeight="1">
      <c r="B85" s="41"/>
      <c r="D85" s="7"/>
      <c r="E85" s="1"/>
      <c r="F85" s="85"/>
      <c r="G85" s="5"/>
    </row>
    <row r="86" spans="1:11" ht="15" customHeight="1">
      <c r="B86" s="41"/>
      <c r="C86" s="3" t="s">
        <v>19</v>
      </c>
      <c r="D86" s="36">
        <f>SUM(D79:D85)</f>
        <v>1455816.09</v>
      </c>
      <c r="E86" s="1" t="s">
        <v>3</v>
      </c>
      <c r="F86" s="85"/>
      <c r="G86" s="5"/>
    </row>
    <row r="87" spans="1:11" ht="15" customHeight="1">
      <c r="B87" s="41"/>
      <c r="D87" s="36"/>
      <c r="E87" s="1"/>
      <c r="F87" s="85"/>
      <c r="G87" s="5"/>
    </row>
    <row r="88" spans="1:11" s="11" customFormat="1">
      <c r="A88" s="2"/>
      <c r="B88" s="39"/>
      <c r="C88" s="40"/>
      <c r="D88" s="10"/>
      <c r="E88" s="16"/>
      <c r="F88" s="83"/>
      <c r="K88" s="45"/>
    </row>
    <row r="89" spans="1:11" s="55" customFormat="1" ht="34.5" customHeight="1">
      <c r="A89" s="50" t="s">
        <v>24</v>
      </c>
      <c r="B89" s="51" t="s">
        <v>71</v>
      </c>
      <c r="C89" s="52"/>
      <c r="D89" s="53"/>
      <c r="E89" s="54"/>
      <c r="F89" s="84"/>
      <c r="K89" s="56"/>
    </row>
    <row r="90" spans="1:11" ht="15" customHeight="1">
      <c r="B90" s="42" t="s">
        <v>20</v>
      </c>
      <c r="C90" s="5"/>
      <c r="D90" s="7"/>
      <c r="E90" s="1"/>
      <c r="F90" s="85"/>
      <c r="G90" s="5"/>
    </row>
    <row r="91" spans="1:11" s="11" customFormat="1" ht="15" customHeight="1">
      <c r="A91" s="2"/>
      <c r="B91" s="70" t="s">
        <v>11</v>
      </c>
      <c r="C91" s="38">
        <v>150000</v>
      </c>
      <c r="D91" s="10"/>
      <c r="E91" s="17"/>
      <c r="F91" s="86"/>
      <c r="K91" s="45"/>
    </row>
    <row r="92" spans="1:11" s="11" customFormat="1" ht="15" customHeight="1">
      <c r="A92" s="2"/>
      <c r="B92" s="71" t="s">
        <v>12</v>
      </c>
      <c r="C92" s="38">
        <f>D108</f>
        <v>84033.48</v>
      </c>
      <c r="D92" s="10"/>
      <c r="E92" s="17"/>
      <c r="F92" s="86"/>
      <c r="K92" s="45"/>
    </row>
    <row r="93" spans="1:11" s="11" customFormat="1" ht="15" customHeight="1">
      <c r="A93" s="2"/>
      <c r="B93" s="71"/>
      <c r="C93" s="38"/>
      <c r="D93" s="10"/>
      <c r="E93" s="17"/>
      <c r="F93" s="86"/>
      <c r="K93" s="45"/>
    </row>
    <row r="94" spans="1:11" ht="15" customHeight="1">
      <c r="B94" s="42" t="s">
        <v>21</v>
      </c>
      <c r="C94" s="5"/>
      <c r="D94" s="7"/>
      <c r="E94" s="1"/>
      <c r="F94" s="85"/>
      <c r="G94" s="5"/>
    </row>
    <row r="95" spans="1:11" s="11" customFormat="1" ht="15" customHeight="1">
      <c r="A95" s="2"/>
      <c r="B95" s="70" t="s">
        <v>11</v>
      </c>
      <c r="C95" s="38">
        <v>750000</v>
      </c>
      <c r="D95" s="10"/>
      <c r="E95" s="17"/>
      <c r="F95" s="86"/>
      <c r="K95" s="45"/>
    </row>
    <row r="96" spans="1:11" s="11" customFormat="1" ht="15" customHeight="1">
      <c r="A96" s="2"/>
      <c r="B96" s="71" t="s">
        <v>12</v>
      </c>
      <c r="C96" s="38">
        <f>D116</f>
        <v>42638.080000000002</v>
      </c>
      <c r="D96" s="10"/>
      <c r="E96" s="17"/>
      <c r="F96" s="86"/>
      <c r="K96" s="45"/>
    </row>
    <row r="97" spans="1:11" ht="15" customHeight="1">
      <c r="B97" s="72"/>
      <c r="D97" s="7"/>
      <c r="E97" s="1"/>
      <c r="F97" s="85"/>
      <c r="G97" s="5"/>
    </row>
    <row r="98" spans="1:11" ht="15" customHeight="1">
      <c r="B98" s="71" t="s">
        <v>13</v>
      </c>
      <c r="C98" s="38">
        <f>C91+C95</f>
        <v>900000</v>
      </c>
      <c r="D98" s="43"/>
      <c r="E98" s="13"/>
      <c r="F98" s="87"/>
      <c r="G98" s="5"/>
    </row>
    <row r="99" spans="1:11" ht="15" customHeight="1">
      <c r="B99" s="71" t="s">
        <v>14</v>
      </c>
      <c r="C99" s="38">
        <f>C92+C96</f>
        <v>126671.56</v>
      </c>
      <c r="D99" s="7"/>
      <c r="E99" s="1"/>
      <c r="F99" s="85"/>
      <c r="G99" s="5"/>
    </row>
    <row r="100" spans="1:11" ht="15" customHeight="1">
      <c r="B100" s="41"/>
      <c r="D100" s="36"/>
      <c r="E100" s="1"/>
      <c r="F100" s="85"/>
      <c r="G100" s="5"/>
    </row>
    <row r="101" spans="1:11" ht="15" customHeight="1">
      <c r="B101" s="49" t="s">
        <v>25</v>
      </c>
      <c r="D101" s="7"/>
      <c r="E101" s="1"/>
      <c r="F101" s="102"/>
      <c r="G101" s="5"/>
    </row>
    <row r="102" spans="1:11" ht="15" customHeight="1">
      <c r="B102" s="46"/>
      <c r="D102" s="7"/>
      <c r="E102" s="1"/>
      <c r="F102" s="85"/>
      <c r="G102" s="5"/>
    </row>
    <row r="103" spans="1:11" s="11" customFormat="1">
      <c r="A103" s="2" t="s">
        <v>9</v>
      </c>
      <c r="B103" s="39" t="s">
        <v>72</v>
      </c>
      <c r="C103" s="40"/>
      <c r="D103" s="10">
        <v>8440</v>
      </c>
      <c r="E103" s="16" t="s">
        <v>3</v>
      </c>
      <c r="F103" s="83"/>
      <c r="K103" s="45"/>
    </row>
    <row r="104" spans="1:11" s="11" customFormat="1">
      <c r="A104" s="2" t="s">
        <v>10</v>
      </c>
      <c r="B104" s="39" t="s">
        <v>94</v>
      </c>
      <c r="C104" s="40"/>
      <c r="D104" s="10">
        <v>14194.73</v>
      </c>
      <c r="E104" s="16" t="s">
        <v>3</v>
      </c>
      <c r="F104" s="83"/>
      <c r="K104" s="45"/>
    </row>
    <row r="105" spans="1:11" s="11" customFormat="1">
      <c r="A105" s="2" t="s">
        <v>35</v>
      </c>
      <c r="B105" s="39" t="s">
        <v>93</v>
      </c>
      <c r="C105" s="40"/>
      <c r="D105" s="10">
        <v>61398.75</v>
      </c>
      <c r="E105" s="16" t="s">
        <v>3</v>
      </c>
      <c r="F105" s="83"/>
      <c r="K105" s="45"/>
    </row>
    <row r="106" spans="1:11" s="11" customFormat="1" ht="14.25" customHeight="1">
      <c r="A106" s="97"/>
      <c r="B106" s="98"/>
      <c r="C106" s="99"/>
      <c r="D106" s="100"/>
      <c r="E106" s="101"/>
      <c r="F106" s="89"/>
      <c r="K106" s="45"/>
    </row>
    <row r="107" spans="1:11" ht="9.75" customHeight="1">
      <c r="B107" s="41"/>
      <c r="D107" s="7"/>
      <c r="E107" s="1"/>
      <c r="F107" s="85"/>
      <c r="G107" s="5"/>
    </row>
    <row r="108" spans="1:11" ht="15" customHeight="1">
      <c r="B108" s="41"/>
      <c r="C108" s="3" t="s">
        <v>19</v>
      </c>
      <c r="D108" s="36">
        <f>SUM(D103:D107)</f>
        <v>84033.48</v>
      </c>
      <c r="E108" s="1" t="s">
        <v>3</v>
      </c>
      <c r="F108" s="85"/>
      <c r="G108" s="5"/>
    </row>
    <row r="109" spans="1:11" ht="15" customHeight="1">
      <c r="B109" s="41"/>
      <c r="D109" s="36"/>
      <c r="E109" s="1"/>
      <c r="F109" s="85"/>
      <c r="G109" s="5"/>
    </row>
    <row r="110" spans="1:11" ht="15" customHeight="1">
      <c r="B110" s="49" t="s">
        <v>26</v>
      </c>
      <c r="D110" s="7"/>
      <c r="E110" s="1"/>
      <c r="F110" s="85"/>
      <c r="G110" s="5"/>
    </row>
    <row r="111" spans="1:11" ht="15" customHeight="1">
      <c r="B111" s="46"/>
      <c r="D111" s="7"/>
      <c r="E111" s="1"/>
      <c r="F111" s="102"/>
      <c r="G111" s="5"/>
    </row>
    <row r="112" spans="1:11" s="11" customFormat="1" ht="18" customHeight="1">
      <c r="A112" s="2" t="s">
        <v>9</v>
      </c>
      <c r="B112" s="39" t="s">
        <v>95</v>
      </c>
      <c r="C112" s="40"/>
      <c r="D112" s="10">
        <v>18250</v>
      </c>
      <c r="E112" s="16" t="s">
        <v>3</v>
      </c>
      <c r="F112" s="83"/>
      <c r="K112" s="45"/>
    </row>
    <row r="113" spans="1:11" s="11" customFormat="1" ht="18" customHeight="1">
      <c r="A113" s="2" t="s">
        <v>10</v>
      </c>
      <c r="B113" s="39" t="s">
        <v>96</v>
      </c>
      <c r="C113" s="40"/>
      <c r="D113" s="10">
        <v>24388.080000000002</v>
      </c>
      <c r="E113" s="16" t="s">
        <v>3</v>
      </c>
      <c r="F113" s="83"/>
      <c r="K113" s="45"/>
    </row>
    <row r="114" spans="1:11" s="11" customFormat="1" ht="15.75" customHeight="1">
      <c r="A114" s="97"/>
      <c r="B114" s="98"/>
      <c r="C114" s="99"/>
      <c r="D114" s="100"/>
      <c r="E114" s="101"/>
      <c r="F114" s="89"/>
      <c r="K114" s="45"/>
    </row>
    <row r="115" spans="1:11" ht="11.25" customHeight="1">
      <c r="B115" s="41"/>
      <c r="D115" s="7"/>
      <c r="E115" s="1"/>
      <c r="F115" s="85"/>
      <c r="G115" s="5"/>
    </row>
    <row r="116" spans="1:11" ht="15" customHeight="1">
      <c r="B116" s="41"/>
      <c r="C116" s="3" t="s">
        <v>19</v>
      </c>
      <c r="D116" s="36">
        <f>SUM(D112:D115)</f>
        <v>42638.080000000002</v>
      </c>
      <c r="E116" s="1" t="s">
        <v>3</v>
      </c>
      <c r="F116" s="85"/>
      <c r="G116" s="5"/>
    </row>
    <row r="117" spans="1:11" s="11" customFormat="1">
      <c r="A117" s="2"/>
      <c r="B117" s="39"/>
      <c r="C117" s="40"/>
      <c r="D117" s="10"/>
      <c r="E117" s="16"/>
      <c r="F117" s="83"/>
      <c r="K117" s="45"/>
    </row>
    <row r="118" spans="1:11" ht="15" customHeight="1">
      <c r="B118" s="41"/>
      <c r="D118" s="36"/>
      <c r="E118" s="1"/>
      <c r="F118" s="85"/>
      <c r="G118" s="5"/>
    </row>
    <row r="119" spans="1:11" s="55" customFormat="1" ht="30.75" customHeight="1">
      <c r="A119" s="50" t="s">
        <v>27</v>
      </c>
      <c r="B119" s="51" t="s">
        <v>4</v>
      </c>
      <c r="C119" s="52"/>
      <c r="D119" s="53"/>
      <c r="E119" s="54"/>
      <c r="F119" s="84"/>
      <c r="K119" s="56"/>
    </row>
    <row r="120" spans="1:11" ht="15" customHeight="1">
      <c r="B120" s="105" t="s">
        <v>46</v>
      </c>
      <c r="C120" s="5"/>
      <c r="D120" s="7"/>
      <c r="E120" s="1"/>
      <c r="F120" s="85"/>
      <c r="G120" s="5"/>
    </row>
    <row r="121" spans="1:11" s="11" customFormat="1" ht="15" customHeight="1">
      <c r="A121" s="2"/>
      <c r="B121" s="70" t="s">
        <v>11</v>
      </c>
      <c r="C121" s="38">
        <v>660000</v>
      </c>
      <c r="D121" s="10"/>
      <c r="E121" s="17"/>
      <c r="F121" s="86"/>
      <c r="K121" s="45"/>
    </row>
    <row r="122" spans="1:11" s="11" customFormat="1" ht="15" customHeight="1">
      <c r="A122" s="2"/>
      <c r="B122" s="71" t="s">
        <v>12</v>
      </c>
      <c r="C122" s="38">
        <f>D144</f>
        <v>631491.94999999995</v>
      </c>
      <c r="D122" s="10"/>
      <c r="E122" s="17"/>
      <c r="F122" s="86"/>
      <c r="K122" s="45"/>
    </row>
    <row r="123" spans="1:11" s="11" customFormat="1" ht="15" customHeight="1">
      <c r="A123" s="2"/>
      <c r="B123" s="71"/>
      <c r="C123" s="38"/>
      <c r="D123" s="10"/>
      <c r="E123" s="17"/>
      <c r="F123" s="86"/>
      <c r="K123" s="45"/>
    </row>
    <row r="124" spans="1:11" ht="15" customHeight="1">
      <c r="B124" s="106" t="s">
        <v>45</v>
      </c>
      <c r="C124" s="5"/>
      <c r="D124" s="7"/>
      <c r="E124" s="1"/>
      <c r="F124" s="85"/>
      <c r="G124" s="5"/>
    </row>
    <row r="125" spans="1:11" s="11" customFormat="1" ht="15" customHeight="1">
      <c r="A125" s="2"/>
      <c r="B125" s="70" t="s">
        <v>11</v>
      </c>
      <c r="C125" s="38">
        <v>250000</v>
      </c>
      <c r="D125" s="10"/>
      <c r="E125" s="17"/>
      <c r="F125" s="86"/>
      <c r="K125" s="45"/>
    </row>
    <row r="126" spans="1:11" s="11" customFormat="1" ht="15" customHeight="1">
      <c r="A126" s="2"/>
      <c r="B126" s="71" t="s">
        <v>12</v>
      </c>
      <c r="C126" s="38">
        <f>D152</f>
        <v>240659.97</v>
      </c>
      <c r="D126" s="10"/>
      <c r="E126" s="17"/>
      <c r="F126" s="86"/>
      <c r="K126" s="45"/>
    </row>
    <row r="127" spans="1:11" ht="15" customHeight="1">
      <c r="B127" s="72"/>
      <c r="D127" s="7"/>
      <c r="E127" s="1"/>
      <c r="F127" s="85"/>
      <c r="G127" s="5"/>
    </row>
    <row r="128" spans="1:11" ht="15" customHeight="1">
      <c r="B128" s="71" t="s">
        <v>13</v>
      </c>
      <c r="C128" s="38">
        <f>C121+C125</f>
        <v>910000</v>
      </c>
      <c r="D128" s="43"/>
      <c r="E128" s="13"/>
      <c r="F128" s="87"/>
      <c r="G128" s="5"/>
    </row>
    <row r="129" spans="1:11" ht="15" customHeight="1">
      <c r="B129" s="71" t="s">
        <v>14</v>
      </c>
      <c r="C129" s="38">
        <f>C122+C126</f>
        <v>872151.91999999993</v>
      </c>
      <c r="D129" s="7"/>
      <c r="E129" s="1"/>
      <c r="F129" s="85"/>
      <c r="G129" s="5"/>
    </row>
    <row r="130" spans="1:11" ht="15" customHeight="1">
      <c r="B130" s="41"/>
      <c r="D130" s="36"/>
      <c r="E130" s="1"/>
      <c r="F130" s="85"/>
      <c r="G130" s="5"/>
    </row>
    <row r="131" spans="1:11" ht="15" customHeight="1">
      <c r="B131" s="49" t="s">
        <v>54</v>
      </c>
      <c r="D131" s="7"/>
      <c r="E131" s="1"/>
      <c r="F131" s="102"/>
      <c r="G131" s="5"/>
    </row>
    <row r="132" spans="1:11" ht="15" customHeight="1">
      <c r="B132" s="49" t="s">
        <v>55</v>
      </c>
      <c r="D132" s="7"/>
      <c r="E132" s="1"/>
      <c r="F132" s="85"/>
      <c r="G132" s="5"/>
    </row>
    <row r="133" spans="1:11" ht="15" customHeight="1">
      <c r="B133" s="49"/>
      <c r="D133" s="7"/>
      <c r="E133" s="1"/>
      <c r="F133" s="85"/>
      <c r="G133" s="5"/>
    </row>
    <row r="134" spans="1:11" s="11" customFormat="1">
      <c r="A134" s="2"/>
      <c r="B134" s="48" t="s">
        <v>28</v>
      </c>
      <c r="C134" s="40"/>
      <c r="D134" s="10"/>
      <c r="E134" s="16"/>
      <c r="F134" s="83"/>
      <c r="K134" s="45"/>
    </row>
    <row r="135" spans="1:11" s="11" customFormat="1">
      <c r="A135" s="2" t="s">
        <v>9</v>
      </c>
      <c r="B135" s="39" t="s">
        <v>98</v>
      </c>
      <c r="C135" s="40"/>
      <c r="D135" s="10">
        <v>14488.75</v>
      </c>
      <c r="E135" s="16" t="s">
        <v>3</v>
      </c>
      <c r="F135" s="83"/>
      <c r="K135" s="45"/>
    </row>
    <row r="136" spans="1:11" s="11" customFormat="1" ht="30">
      <c r="A136" s="2" t="s">
        <v>10</v>
      </c>
      <c r="B136" s="39" t="s">
        <v>97</v>
      </c>
      <c r="C136" s="40"/>
      <c r="D136" s="10">
        <v>35205.9</v>
      </c>
      <c r="E136" s="16" t="s">
        <v>3</v>
      </c>
      <c r="F136" s="89"/>
      <c r="G136" s="22"/>
      <c r="K136" s="45"/>
    </row>
    <row r="137" spans="1:11" s="11" customFormat="1">
      <c r="A137" s="2" t="s">
        <v>35</v>
      </c>
      <c r="B137" s="39" t="s">
        <v>99</v>
      </c>
      <c r="C137" s="40"/>
      <c r="D137" s="10">
        <v>24990</v>
      </c>
      <c r="E137" s="16" t="s">
        <v>3</v>
      </c>
      <c r="F137" s="89"/>
      <c r="K137" s="45"/>
    </row>
    <row r="138" spans="1:11" s="11" customFormat="1">
      <c r="A138" s="2" t="s">
        <v>36</v>
      </c>
      <c r="B138" s="39" t="s">
        <v>100</v>
      </c>
      <c r="C138" s="40"/>
      <c r="D138" s="10">
        <v>88682.38</v>
      </c>
      <c r="E138" s="16" t="s">
        <v>3</v>
      </c>
      <c r="F138" s="89"/>
      <c r="K138" s="45"/>
    </row>
    <row r="139" spans="1:11" s="11" customFormat="1">
      <c r="A139" s="2"/>
      <c r="B139" s="39"/>
      <c r="C139" s="40"/>
      <c r="D139" s="10"/>
      <c r="E139" s="16"/>
      <c r="F139" s="83"/>
      <c r="K139" s="45"/>
    </row>
    <row r="140" spans="1:11" s="11" customFormat="1">
      <c r="A140" s="2"/>
      <c r="B140" s="103" t="s">
        <v>47</v>
      </c>
      <c r="C140" s="40"/>
      <c r="D140" s="10"/>
      <c r="E140" s="16"/>
      <c r="F140" s="83"/>
      <c r="K140" s="45"/>
    </row>
    <row r="141" spans="1:11" s="11" customFormat="1">
      <c r="A141" s="2" t="s">
        <v>9</v>
      </c>
      <c r="B141" s="39" t="s">
        <v>101</v>
      </c>
      <c r="C141" s="40"/>
      <c r="D141" s="10">
        <v>468124.92</v>
      </c>
      <c r="E141" s="16" t="s">
        <v>3</v>
      </c>
      <c r="F141" s="83"/>
      <c r="K141" s="45"/>
    </row>
    <row r="142" spans="1:11" s="11" customFormat="1" ht="9.75" customHeight="1">
      <c r="A142" s="97"/>
      <c r="B142" s="98"/>
      <c r="C142" s="99"/>
      <c r="D142" s="100"/>
      <c r="E142" s="101"/>
      <c r="F142" s="89"/>
      <c r="K142" s="45"/>
    </row>
    <row r="143" spans="1:11" ht="9.75" customHeight="1">
      <c r="B143" s="41"/>
      <c r="D143" s="7"/>
      <c r="E143" s="1"/>
      <c r="F143" s="85"/>
      <c r="G143" s="5"/>
    </row>
    <row r="144" spans="1:11" ht="15" customHeight="1">
      <c r="B144" s="41"/>
      <c r="C144" s="3" t="s">
        <v>19</v>
      </c>
      <c r="D144" s="36">
        <f>SUM(D135:D143)</f>
        <v>631491.94999999995</v>
      </c>
      <c r="E144" s="1" t="s">
        <v>3</v>
      </c>
      <c r="F144" s="85"/>
      <c r="G144" s="5"/>
    </row>
    <row r="145" spans="1:11" s="11" customFormat="1">
      <c r="A145" s="2"/>
      <c r="B145" s="39"/>
      <c r="C145" s="40"/>
      <c r="D145" s="10"/>
      <c r="E145" s="16"/>
      <c r="F145" s="83"/>
      <c r="K145" s="45"/>
    </row>
    <row r="146" spans="1:11" ht="15" customHeight="1">
      <c r="B146" s="49" t="s">
        <v>56</v>
      </c>
      <c r="D146" s="7"/>
      <c r="E146" s="1"/>
      <c r="F146" s="102"/>
      <c r="G146" s="5"/>
    </row>
    <row r="147" spans="1:11" ht="15" customHeight="1">
      <c r="B147" s="49" t="s">
        <v>57</v>
      </c>
      <c r="D147" s="7"/>
      <c r="E147" s="1"/>
      <c r="F147" s="102"/>
      <c r="G147" s="5"/>
    </row>
    <row r="148" spans="1:11" ht="15" customHeight="1">
      <c r="B148" s="46"/>
      <c r="D148" s="7"/>
      <c r="E148" s="1"/>
      <c r="F148" s="85"/>
      <c r="G148" s="5"/>
    </row>
    <row r="149" spans="1:11" s="11" customFormat="1">
      <c r="A149" s="2" t="s">
        <v>9</v>
      </c>
      <c r="B149" s="39" t="s">
        <v>29</v>
      </c>
      <c r="C149" s="40"/>
      <c r="D149" s="10">
        <v>240659.97</v>
      </c>
      <c r="E149" s="16" t="s">
        <v>3</v>
      </c>
      <c r="F149" s="83"/>
      <c r="K149" s="45"/>
    </row>
    <row r="150" spans="1:11" s="11" customFormat="1" ht="13.5" customHeight="1">
      <c r="A150" s="97"/>
      <c r="B150" s="98"/>
      <c r="C150" s="99"/>
      <c r="D150" s="100"/>
      <c r="E150" s="101"/>
      <c r="F150" s="89"/>
      <c r="K150" s="45"/>
    </row>
    <row r="151" spans="1:11" ht="12.75" customHeight="1">
      <c r="B151" s="41"/>
      <c r="D151" s="7"/>
      <c r="E151" s="1"/>
      <c r="F151" s="85"/>
      <c r="G151" s="5"/>
    </row>
    <row r="152" spans="1:11" ht="15" customHeight="1">
      <c r="B152" s="41"/>
      <c r="C152" s="3" t="s">
        <v>19</v>
      </c>
      <c r="D152" s="36">
        <f>SUM(D149:D151)</f>
        <v>240659.97</v>
      </c>
      <c r="E152" s="1" t="s">
        <v>3</v>
      </c>
      <c r="F152" s="85"/>
      <c r="G152" s="5"/>
    </row>
    <row r="153" spans="1:11" ht="15" customHeight="1">
      <c r="B153" s="41"/>
      <c r="D153" s="36"/>
      <c r="E153" s="1"/>
      <c r="F153" s="85"/>
      <c r="G153" s="5"/>
    </row>
    <row r="154" spans="1:11" ht="15" customHeight="1">
      <c r="B154" s="41"/>
      <c r="D154" s="36"/>
      <c r="E154" s="1"/>
      <c r="F154" s="85"/>
      <c r="G154" s="5"/>
    </row>
    <row r="155" spans="1:11" s="55" customFormat="1" ht="30.75" customHeight="1">
      <c r="A155" s="50" t="s">
        <v>30</v>
      </c>
      <c r="B155" s="51" t="s">
        <v>31</v>
      </c>
      <c r="C155" s="52"/>
      <c r="D155" s="53"/>
      <c r="E155" s="54"/>
      <c r="F155" s="84"/>
      <c r="K155" s="56"/>
    </row>
    <row r="156" spans="1:11" s="11" customFormat="1" ht="15" customHeight="1">
      <c r="A156" s="2"/>
      <c r="B156" s="70" t="s">
        <v>11</v>
      </c>
      <c r="C156" s="38">
        <v>300000</v>
      </c>
      <c r="D156" s="10"/>
      <c r="E156" s="17"/>
      <c r="F156" s="86"/>
      <c r="K156" s="45"/>
    </row>
    <row r="157" spans="1:11" s="11" customFormat="1" ht="15" customHeight="1">
      <c r="A157" s="2"/>
      <c r="B157" s="71" t="s">
        <v>12</v>
      </c>
      <c r="C157" s="38">
        <f>D165</f>
        <v>256069</v>
      </c>
      <c r="D157" s="10"/>
      <c r="E157" s="17"/>
      <c r="F157" s="86"/>
      <c r="K157" s="45"/>
    </row>
    <row r="158" spans="1:11" ht="15" customHeight="1">
      <c r="B158" s="41"/>
      <c r="D158" s="36"/>
      <c r="E158" s="1"/>
      <c r="F158" s="85"/>
      <c r="G158" s="5"/>
    </row>
    <row r="159" spans="1:11" ht="15" customHeight="1">
      <c r="B159" s="49" t="s">
        <v>26</v>
      </c>
      <c r="D159" s="7"/>
      <c r="E159" s="1"/>
      <c r="F159" s="102"/>
      <c r="G159" s="5"/>
    </row>
    <row r="160" spans="1:11" ht="15" customHeight="1">
      <c r="B160" s="46"/>
      <c r="D160" s="7"/>
      <c r="E160" s="1"/>
      <c r="F160" s="85"/>
      <c r="G160" s="5"/>
    </row>
    <row r="161" spans="1:11" s="11" customFormat="1">
      <c r="A161" s="2" t="s">
        <v>9</v>
      </c>
      <c r="B161" s="39" t="s">
        <v>102</v>
      </c>
      <c r="C161" s="40"/>
      <c r="D161" s="10">
        <v>236449</v>
      </c>
      <c r="E161" s="16" t="s">
        <v>3</v>
      </c>
      <c r="F161" s="83"/>
      <c r="K161" s="45"/>
    </row>
    <row r="162" spans="1:11" s="11" customFormat="1">
      <c r="A162" s="2" t="s">
        <v>10</v>
      </c>
      <c r="B162" s="39" t="s">
        <v>103</v>
      </c>
      <c r="C162" s="40"/>
      <c r="D162" s="10">
        <v>19620</v>
      </c>
      <c r="E162" s="16" t="s">
        <v>3</v>
      </c>
      <c r="F162" s="83"/>
      <c r="K162" s="45"/>
    </row>
    <row r="163" spans="1:11" s="11" customFormat="1" ht="9.75" customHeight="1">
      <c r="A163" s="97"/>
      <c r="B163" s="98"/>
      <c r="C163" s="99"/>
      <c r="D163" s="100"/>
      <c r="E163" s="101"/>
      <c r="F163" s="89"/>
      <c r="K163" s="45"/>
    </row>
    <row r="164" spans="1:11" ht="15" customHeight="1">
      <c r="B164" s="41"/>
      <c r="D164" s="7"/>
      <c r="E164" s="1"/>
      <c r="F164" s="85"/>
      <c r="G164" s="5"/>
    </row>
    <row r="165" spans="1:11" ht="15" customHeight="1">
      <c r="B165" s="41"/>
      <c r="C165" s="3" t="s">
        <v>19</v>
      </c>
      <c r="D165" s="36">
        <f>SUM(D161:D164)</f>
        <v>256069</v>
      </c>
      <c r="E165" s="1" t="s">
        <v>3</v>
      </c>
      <c r="F165" s="85"/>
      <c r="G165" s="5"/>
    </row>
    <row r="166" spans="1:11" ht="15" customHeight="1">
      <c r="B166" s="41"/>
      <c r="D166" s="36"/>
      <c r="E166" s="1"/>
      <c r="F166" s="85"/>
      <c r="G166" s="5"/>
    </row>
    <row r="167" spans="1:11" ht="15" customHeight="1">
      <c r="B167" s="41"/>
      <c r="D167" s="36"/>
      <c r="E167" s="1"/>
      <c r="F167" s="85"/>
      <c r="G167" s="5"/>
    </row>
    <row r="168" spans="1:11" s="11" customFormat="1" ht="39" customHeight="1">
      <c r="A168" s="50" t="s">
        <v>50</v>
      </c>
      <c r="B168" s="112" t="s">
        <v>51</v>
      </c>
      <c r="C168" s="112"/>
      <c r="D168" s="53"/>
      <c r="E168" s="54"/>
      <c r="F168" s="83"/>
      <c r="K168" s="45"/>
    </row>
    <row r="169" spans="1:11" s="11" customFormat="1">
      <c r="A169" s="2"/>
      <c r="B169" s="70" t="s">
        <v>11</v>
      </c>
      <c r="C169" s="38">
        <v>30000</v>
      </c>
      <c r="D169" s="10"/>
      <c r="E169" s="17"/>
      <c r="F169" s="102"/>
      <c r="K169" s="45"/>
    </row>
    <row r="170" spans="1:11" s="11" customFormat="1">
      <c r="A170" s="2"/>
      <c r="B170" s="71" t="s">
        <v>12</v>
      </c>
      <c r="C170" s="38">
        <f>D177</f>
        <v>14850</v>
      </c>
      <c r="D170" s="10"/>
      <c r="E170" s="17"/>
      <c r="F170" s="83"/>
      <c r="K170" s="45"/>
    </row>
    <row r="171" spans="1:11" ht="15" customHeight="1">
      <c r="B171" s="41"/>
      <c r="D171" s="36"/>
      <c r="E171" s="1"/>
    </row>
    <row r="172" spans="1:11" ht="15" customHeight="1">
      <c r="B172" s="49" t="s">
        <v>26</v>
      </c>
      <c r="D172" s="7"/>
      <c r="E172" s="1"/>
    </row>
    <row r="173" spans="1:11" ht="15" customHeight="1">
      <c r="B173" s="46"/>
      <c r="D173" s="7"/>
      <c r="E173" s="1"/>
    </row>
    <row r="174" spans="1:11" ht="15" customHeight="1">
      <c r="A174" s="2" t="s">
        <v>9</v>
      </c>
      <c r="B174" s="39" t="s">
        <v>73</v>
      </c>
      <c r="C174" s="40"/>
      <c r="D174" s="10">
        <v>14850</v>
      </c>
      <c r="E174" s="16" t="s">
        <v>3</v>
      </c>
    </row>
    <row r="175" spans="1:11" ht="15" customHeight="1">
      <c r="A175" s="97"/>
      <c r="B175" s="98"/>
      <c r="C175" s="99"/>
      <c r="D175" s="100"/>
      <c r="E175" s="101"/>
    </row>
    <row r="176" spans="1:11" ht="12.75" customHeight="1">
      <c r="B176" s="41"/>
      <c r="D176" s="7"/>
      <c r="E176" s="1"/>
    </row>
    <row r="177" spans="2:5" ht="16.5" customHeight="1">
      <c r="B177" s="41"/>
      <c r="C177" s="3" t="s">
        <v>19</v>
      </c>
      <c r="D177" s="36">
        <f>SUM(D174:D176)</f>
        <v>14850</v>
      </c>
      <c r="E177" s="1" t="s">
        <v>3</v>
      </c>
    </row>
    <row r="179" spans="2:5" ht="30" customHeight="1">
      <c r="B179" s="76"/>
    </row>
    <row r="181" spans="2:5" ht="30" customHeight="1">
      <c r="B181" s="76"/>
    </row>
    <row r="183" spans="2:5" ht="30" customHeight="1">
      <c r="B183" s="76"/>
    </row>
    <row r="185" spans="2:5" ht="30" customHeight="1">
      <c r="B185" s="76"/>
    </row>
    <row r="189" spans="2:5" ht="30" customHeight="1">
      <c r="B189" s="76"/>
    </row>
    <row r="193" spans="1:11" ht="15" customHeight="1">
      <c r="E193" s="36"/>
    </row>
    <row r="195" spans="1:11" ht="15" customHeight="1">
      <c r="B195" s="74"/>
    </row>
    <row r="196" spans="1:11" ht="15" customHeight="1">
      <c r="B196" s="74"/>
    </row>
    <row r="197" spans="1:11" ht="15" customHeight="1">
      <c r="B197" s="77"/>
    </row>
    <row r="198" spans="1:11" s="75" customFormat="1" ht="15" customHeight="1">
      <c r="A198" s="2"/>
      <c r="B198" s="74"/>
      <c r="C198" s="78"/>
      <c r="D198" s="79"/>
      <c r="E198" s="36"/>
      <c r="F198" s="90"/>
      <c r="G198" s="1"/>
      <c r="K198" s="80"/>
    </row>
    <row r="199" spans="1:11" s="75" customFormat="1" ht="15" customHeight="1">
      <c r="A199" s="2"/>
      <c r="B199" s="74"/>
      <c r="C199" s="78"/>
      <c r="D199" s="79"/>
      <c r="E199" s="36"/>
      <c r="F199" s="90"/>
      <c r="G199" s="1"/>
      <c r="K199" s="80"/>
    </row>
    <row r="201" spans="1:11" ht="30" customHeight="1">
      <c r="B201" s="81"/>
    </row>
    <row r="202" spans="1:11" ht="30" customHeight="1">
      <c r="B202" s="81"/>
    </row>
    <row r="203" spans="1:11" ht="30" customHeight="1">
      <c r="B203" s="81"/>
    </row>
    <row r="204" spans="1:11" ht="30" customHeight="1">
      <c r="B204" s="81"/>
    </row>
    <row r="206" spans="1:11" ht="15" customHeight="1">
      <c r="E206" s="36"/>
    </row>
    <row r="208" spans="1:11" ht="45" customHeight="1">
      <c r="B208" s="77"/>
    </row>
    <row r="210" spans="2:2" ht="15" customHeight="1">
      <c r="B210" s="74"/>
    </row>
    <row r="211" spans="2:2" ht="15" customHeight="1">
      <c r="B211" s="74"/>
    </row>
    <row r="225" spans="2:5" ht="15" customHeight="1">
      <c r="E225" s="36"/>
    </row>
    <row r="232" spans="2:5" ht="15" customHeight="1">
      <c r="B232" s="5"/>
    </row>
    <row r="235" spans="2:5" ht="15" customHeight="1">
      <c r="B235" s="5"/>
    </row>
  </sheetData>
  <mergeCells count="3">
    <mergeCell ref="B11:D11"/>
    <mergeCell ref="B13:C13"/>
    <mergeCell ref="B168:C168"/>
  </mergeCells>
  <phoneticPr fontId="0" type="noConversion"/>
  <pageMargins left="0.7" right="0.7" top="0.75" bottom="0.75" header="0.3" footer="0.3"/>
  <pageSetup paperSize="9" orientation="portrait" r:id="rId1"/>
  <headerFooter alignWithMargins="0">
    <oddFooter>&amp;C&amp;P/&amp;N</oddFooter>
  </headerFooter>
  <rowBreaks count="1" manualBreakCount="1">
    <brk id="40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6"/>
  <sheetViews>
    <sheetView tabSelected="1" view="pageBreakPreview" topLeftCell="A7" zoomScaleNormal="100" zoomScaleSheetLayoutView="100" workbookViewId="0">
      <selection activeCell="I14" sqref="I14"/>
    </sheetView>
  </sheetViews>
  <sheetFormatPr defaultRowHeight="30" customHeight="1"/>
  <cols>
    <col min="1" max="1" width="4.7109375" style="21" customWidth="1"/>
    <col min="2" max="2" width="42.5703125" style="21" customWidth="1"/>
    <col min="3" max="4" width="14.7109375" style="11" customWidth="1"/>
    <col min="5" max="5" width="7.28515625" style="22" customWidth="1"/>
    <col min="6" max="6" width="11.28515625" style="11" bestFit="1" customWidth="1"/>
    <col min="7" max="16384" width="9.140625" style="11"/>
  </cols>
  <sheetData>
    <row r="3" spans="1:7" ht="30" customHeight="1">
      <c r="B3" s="113" t="s">
        <v>33</v>
      </c>
      <c r="C3" s="114"/>
    </row>
    <row r="4" spans="1:7" ht="30" customHeight="1">
      <c r="B4" s="20"/>
      <c r="C4" s="15"/>
    </row>
    <row r="5" spans="1:7" ht="30" customHeight="1">
      <c r="A5" s="30"/>
      <c r="B5" s="30"/>
      <c r="C5" s="24" t="s">
        <v>0</v>
      </c>
      <c r="D5" s="24" t="s">
        <v>1</v>
      </c>
    </row>
    <row r="6" spans="1:7" ht="45" customHeight="1">
      <c r="A6" s="27" t="s">
        <v>22</v>
      </c>
      <c r="B6" s="25" t="s">
        <v>52</v>
      </c>
      <c r="C6" s="26">
        <f>'1)Izvješće'!C22</f>
        <v>2570000</v>
      </c>
      <c r="D6" s="26">
        <f>'1)Izvješće'!C23</f>
        <v>2256180.4</v>
      </c>
      <c r="E6" s="10"/>
      <c r="F6" s="109"/>
      <c r="G6" s="16"/>
    </row>
    <row r="7" spans="1:7" ht="45" customHeight="1">
      <c r="A7" s="27" t="s">
        <v>23</v>
      </c>
      <c r="B7" s="25" t="s">
        <v>61</v>
      </c>
      <c r="C7" s="29">
        <f>'1)Izvješće'!C56</f>
        <v>1830000</v>
      </c>
      <c r="D7" s="28">
        <f>'1)Izvješće'!C57</f>
        <v>1697095.9300000002</v>
      </c>
      <c r="F7" s="22"/>
    </row>
    <row r="8" spans="1:7" ht="45" customHeight="1">
      <c r="A8" s="27" t="s">
        <v>24</v>
      </c>
      <c r="B8" s="25" t="s">
        <v>5</v>
      </c>
      <c r="C8" s="28">
        <f>'1)Izvješće'!C98</f>
        <v>900000</v>
      </c>
      <c r="D8" s="28">
        <f>'1)Izvješće'!C99</f>
        <v>126671.56</v>
      </c>
      <c r="F8" s="22"/>
    </row>
    <row r="9" spans="1:7" ht="45" customHeight="1">
      <c r="A9" s="31" t="s">
        <v>27</v>
      </c>
      <c r="B9" s="32" t="s">
        <v>4</v>
      </c>
      <c r="C9" s="33">
        <f>'1)Izvješće'!C128</f>
        <v>910000</v>
      </c>
      <c r="D9" s="33">
        <f>'1)Izvješće'!C129</f>
        <v>872151.91999999993</v>
      </c>
      <c r="F9" s="22"/>
    </row>
    <row r="10" spans="1:7" ht="45" customHeight="1">
      <c r="A10" s="31" t="s">
        <v>30</v>
      </c>
      <c r="B10" s="32" t="s">
        <v>31</v>
      </c>
      <c r="C10" s="33">
        <f>'1)Izvješće'!C156</f>
        <v>300000</v>
      </c>
      <c r="D10" s="33">
        <f>'1)Izvješće'!C157</f>
        <v>256069</v>
      </c>
      <c r="F10" s="110"/>
    </row>
    <row r="11" spans="1:7" ht="45" customHeight="1" thickBot="1">
      <c r="A11" s="31" t="s">
        <v>50</v>
      </c>
      <c r="B11" s="32" t="s">
        <v>51</v>
      </c>
      <c r="C11" s="33">
        <f>'1)Izvješće'!C169</f>
        <v>30000</v>
      </c>
      <c r="D11" s="33">
        <f>'1)Izvješće'!C170</f>
        <v>14850</v>
      </c>
      <c r="F11" s="110"/>
    </row>
    <row r="12" spans="1:7" s="18" customFormat="1" ht="45" customHeight="1" thickTop="1">
      <c r="A12" s="34"/>
      <c r="B12" s="34" t="s">
        <v>2</v>
      </c>
      <c r="C12" s="35">
        <f>SUM(C6:C11)</f>
        <v>6540000</v>
      </c>
      <c r="D12" s="35">
        <f>SUM(D6:D11)</f>
        <v>5223018.8100000005</v>
      </c>
      <c r="E12" s="23"/>
    </row>
    <row r="14" spans="1:7" s="64" customFormat="1" ht="17.25" customHeight="1">
      <c r="B14" s="21" t="s">
        <v>44</v>
      </c>
    </row>
    <row r="15" spans="1:7" s="64" customFormat="1" ht="37.5" customHeight="1">
      <c r="B15" s="115" t="s">
        <v>43</v>
      </c>
      <c r="C15" s="115"/>
    </row>
    <row r="16" spans="1:7" s="64" customFormat="1" ht="15" customHeight="1">
      <c r="B16" s="19"/>
    </row>
    <row r="17" spans="2:5" s="64" customFormat="1" ht="15" customHeight="1">
      <c r="B17" s="19" t="s">
        <v>34</v>
      </c>
    </row>
    <row r="18" spans="2:5" s="64" customFormat="1" ht="15" customHeight="1">
      <c r="B18" s="11" t="s">
        <v>48</v>
      </c>
    </row>
    <row r="19" spans="2:5" s="64" customFormat="1" ht="33.75" customHeight="1">
      <c r="B19" s="104" t="s">
        <v>58</v>
      </c>
    </row>
    <row r="20" spans="2:5" s="64" customFormat="1" ht="15" customHeight="1">
      <c r="B20" s="11"/>
    </row>
    <row r="21" spans="2:5" s="64" customFormat="1" ht="15" customHeight="1">
      <c r="B21" s="19"/>
      <c r="D21" s="11"/>
    </row>
    <row r="22" spans="2:5" s="64" customFormat="1" ht="15" customHeight="1">
      <c r="B22" s="19"/>
    </row>
    <row r="23" spans="2:5" s="64" customFormat="1" ht="15" customHeight="1">
      <c r="B23" s="11"/>
      <c r="D23" s="65"/>
    </row>
    <row r="24" spans="2:5" s="64" customFormat="1" ht="15" customHeight="1">
      <c r="B24" s="91"/>
      <c r="D24" s="19"/>
      <c r="E24" s="65"/>
    </row>
    <row r="25" spans="2:5" s="64" customFormat="1" ht="15" customHeight="1">
      <c r="D25" s="11"/>
      <c r="E25" s="11"/>
    </row>
    <row r="26" spans="2:5" s="64" customFormat="1" ht="30" customHeight="1"/>
  </sheetData>
  <mergeCells count="2">
    <mergeCell ref="B3:C3"/>
    <mergeCell ref="B15:C15"/>
  </mergeCells>
  <phoneticPr fontId="0" type="noConversion"/>
  <pageMargins left="0.74803149606299213" right="0" top="0.98425196850393704" bottom="0.98425196850393704" header="0.51181102362204722" footer="0.51181102362204722"/>
  <pageSetup paperSize="9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1)Izvješće</vt:lpstr>
      <vt:lpstr>2)Rekapitulacija</vt:lpstr>
      <vt:lpstr>'1)Izvješće'!Podrucje_ispisa</vt:lpstr>
      <vt:lpstr>'2)Rekapitulacija'!Podrucje_ispisa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Braco</dc:creator>
  <cp:lastModifiedBy>MARGITA</cp:lastModifiedBy>
  <cp:lastPrinted>2021-07-19T10:53:33Z</cp:lastPrinted>
  <dcterms:created xsi:type="dcterms:W3CDTF">2006-04-03T08:40:28Z</dcterms:created>
  <dcterms:modified xsi:type="dcterms:W3CDTF">2023-08-11T07:46:42Z</dcterms:modified>
</cp:coreProperties>
</file>