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JAKICA\Desktop\SLAVKO STARI PC\FINANC.DOK\ZR GRAD\ZR Grad 2022\"/>
    </mc:Choice>
  </mc:AlternateContent>
  <xr:revisionPtr revIDLastSave="0" documentId="13_ncr:1_{44B6D8FD-73F4-400E-B2D5-7BF232D4A2A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E281" i="9" s="1"/>
  <c r="B281" i="9" s="1"/>
  <c r="G281" i="9"/>
  <c r="F281" i="9"/>
  <c r="H280" i="9"/>
  <c r="G280" i="9"/>
  <c r="E280" i="9" s="1"/>
  <c r="B280" i="9" s="1"/>
  <c r="F280" i="9"/>
  <c r="H279" i="9"/>
  <c r="G279" i="9"/>
  <c r="E279" i="9" s="1"/>
  <c r="B279" i="9" s="1"/>
  <c r="F279" i="9"/>
  <c r="F278" i="9"/>
  <c r="F275" i="9" s="1"/>
  <c r="F277" i="9"/>
  <c r="F276" i="9"/>
  <c r="L274" i="9"/>
  <c r="F274" i="9" s="1"/>
  <c r="H274" i="9"/>
  <c r="I273" i="9"/>
  <c r="H273" i="9"/>
  <c r="F273" i="9"/>
  <c r="E272" i="9"/>
  <c r="M271" i="9"/>
  <c r="F271" i="9" s="1"/>
  <c r="B271" i="9" s="1"/>
  <c r="L271" i="9"/>
  <c r="E271" i="9"/>
  <c r="M270" i="9"/>
  <c r="F270" i="9" s="1"/>
  <c r="L270" i="9"/>
  <c r="E270" i="9"/>
  <c r="M269" i="9"/>
  <c r="L269" i="9"/>
  <c r="F269" i="9"/>
  <c r="E269" i="9"/>
  <c r="B269" i="9" s="1"/>
  <c r="M268" i="9"/>
  <c r="L268" i="9"/>
  <c r="F268" i="9" s="1"/>
  <c r="E268" i="9"/>
  <c r="M267" i="9"/>
  <c r="L267" i="9"/>
  <c r="F267" i="9" s="1"/>
  <c r="E267" i="9"/>
  <c r="M266" i="9"/>
  <c r="L266" i="9"/>
  <c r="F266" i="9" s="1"/>
  <c r="B266" i="9" s="1"/>
  <c r="E266" i="9"/>
  <c r="M265" i="9"/>
  <c r="L265" i="9"/>
  <c r="F265" i="9" s="1"/>
  <c r="B265" i="9" s="1"/>
  <c r="E265" i="9"/>
  <c r="M264" i="9"/>
  <c r="L264" i="9"/>
  <c r="F264" i="9"/>
  <c r="B264" i="9" s="1"/>
  <c r="E264" i="9"/>
  <c r="M263" i="9"/>
  <c r="F263" i="9" s="1"/>
  <c r="B263" i="9" s="1"/>
  <c r="L263" i="9"/>
  <c r="E263" i="9"/>
  <c r="M262" i="9"/>
  <c r="L262" i="9"/>
  <c r="F262" i="9"/>
  <c r="E262" i="9"/>
  <c r="M261" i="9"/>
  <c r="L261" i="9"/>
  <c r="F261" i="9"/>
  <c r="E261" i="9"/>
  <c r="B261" i="9" s="1"/>
  <c r="M260" i="9"/>
  <c r="L260" i="9"/>
  <c r="F260" i="9" s="1"/>
  <c r="E260" i="9"/>
  <c r="B260" i="9" s="1"/>
  <c r="M259" i="9"/>
  <c r="L259" i="9"/>
  <c r="F259" i="9" s="1"/>
  <c r="E259" i="9"/>
  <c r="B259" i="9"/>
  <c r="M258" i="9"/>
  <c r="L258" i="9"/>
  <c r="F258" i="9" s="1"/>
  <c r="E258" i="9"/>
  <c r="B258" i="9"/>
  <c r="M257" i="9"/>
  <c r="L257" i="9"/>
  <c r="F257" i="9"/>
  <c r="B257" i="9" s="1"/>
  <c r="E257" i="9"/>
  <c r="M256" i="9"/>
  <c r="L256" i="9"/>
  <c r="F256" i="9"/>
  <c r="B256" i="9" s="1"/>
  <c r="E256" i="9"/>
  <c r="M255" i="9"/>
  <c r="F255" i="9" s="1"/>
  <c r="B255" i="9" s="1"/>
  <c r="L255" i="9"/>
  <c r="E255" i="9"/>
  <c r="M254" i="9"/>
  <c r="L254" i="9"/>
  <c r="F254" i="9"/>
  <c r="E254" i="9"/>
  <c r="B254" i="9" s="1"/>
  <c r="M253" i="9"/>
  <c r="L253" i="9"/>
  <c r="F253" i="9"/>
  <c r="E253" i="9"/>
  <c r="B253" i="9" s="1"/>
  <c r="M252" i="9"/>
  <c r="L252" i="9"/>
  <c r="F252" i="9" s="1"/>
  <c r="E252" i="9"/>
  <c r="B252" i="9" s="1"/>
  <c r="M251" i="9"/>
  <c r="L251" i="9"/>
  <c r="F251" i="9" s="1"/>
  <c r="E251" i="9"/>
  <c r="B251" i="9"/>
  <c r="M250" i="9"/>
  <c r="L250" i="9"/>
  <c r="F250" i="9" s="1"/>
  <c r="E250" i="9"/>
  <c r="B250" i="9"/>
  <c r="M249" i="9"/>
  <c r="L249" i="9"/>
  <c r="F249" i="9"/>
  <c r="B249" i="9" s="1"/>
  <c r="E249" i="9"/>
  <c r="M248" i="9"/>
  <c r="L248" i="9"/>
  <c r="F248" i="9"/>
  <c r="E248" i="9"/>
  <c r="B248" i="9"/>
  <c r="M247" i="9"/>
  <c r="F247" i="9" s="1"/>
  <c r="B247" i="9" s="1"/>
  <c r="L247" i="9"/>
  <c r="E247" i="9"/>
  <c r="M246" i="9"/>
  <c r="F246" i="9" s="1"/>
  <c r="L246" i="9"/>
  <c r="E246" i="9"/>
  <c r="M245" i="9"/>
  <c r="L245" i="9"/>
  <c r="F245" i="9"/>
  <c r="E245" i="9"/>
  <c r="B245" i="9" s="1"/>
  <c r="M244" i="9"/>
  <c r="L244" i="9"/>
  <c r="E244" i="9"/>
  <c r="M243" i="9"/>
  <c r="L243" i="9"/>
  <c r="F243" i="9" s="1"/>
  <c r="B243" i="9" s="1"/>
  <c r="E243" i="9"/>
  <c r="M242" i="9"/>
  <c r="L242" i="9"/>
  <c r="F242" i="9" s="1"/>
  <c r="B242" i="9" s="1"/>
  <c r="E242" i="9"/>
  <c r="M241" i="9"/>
  <c r="L241" i="9"/>
  <c r="F241" i="9" s="1"/>
  <c r="B241" i="9" s="1"/>
  <c r="E241" i="9"/>
  <c r="M240" i="9"/>
  <c r="L240" i="9"/>
  <c r="F240" i="9"/>
  <c r="E240" i="9"/>
  <c r="B240" i="9"/>
  <c r="M239" i="9"/>
  <c r="F239" i="9" s="1"/>
  <c r="B239" i="9" s="1"/>
  <c r="L239" i="9"/>
  <c r="E239" i="9"/>
  <c r="M238" i="9"/>
  <c r="F238" i="9" s="1"/>
  <c r="L238" i="9"/>
  <c r="E238" i="9"/>
  <c r="M237" i="9"/>
  <c r="L237" i="9"/>
  <c r="F237" i="9"/>
  <c r="E237" i="9"/>
  <c r="B237" i="9" s="1"/>
  <c r="M236" i="9"/>
  <c r="L236" i="9"/>
  <c r="E236" i="9"/>
  <c r="M235" i="9"/>
  <c r="L235" i="9"/>
  <c r="F235" i="9" s="1"/>
  <c r="E235" i="9"/>
  <c r="B235" i="9" s="1"/>
  <c r="M234" i="9"/>
  <c r="L234" i="9"/>
  <c r="F234" i="9" s="1"/>
  <c r="B234" i="9" s="1"/>
  <c r="E234" i="9"/>
  <c r="M233" i="9"/>
  <c r="L233" i="9"/>
  <c r="F233" i="9"/>
  <c r="B233" i="9" s="1"/>
  <c r="E233" i="9"/>
  <c r="M232" i="9"/>
  <c r="L232" i="9"/>
  <c r="F232" i="9"/>
  <c r="B232" i="9" s="1"/>
  <c r="E232" i="9"/>
  <c r="M231" i="9"/>
  <c r="F231" i="9" s="1"/>
  <c r="B231" i="9" s="1"/>
  <c r="L231" i="9"/>
  <c r="E231" i="9"/>
  <c r="M230" i="9"/>
  <c r="L230" i="9"/>
  <c r="F230" i="9"/>
  <c r="E230" i="9"/>
  <c r="M229" i="9"/>
  <c r="L229" i="9"/>
  <c r="F229" i="9"/>
  <c r="E229" i="9"/>
  <c r="B229" i="9" s="1"/>
  <c r="M228" i="9"/>
  <c r="L228" i="9"/>
  <c r="F228" i="9" s="1"/>
  <c r="E228" i="9"/>
  <c r="B228" i="9" s="1"/>
  <c r="M227" i="9"/>
  <c r="L227" i="9"/>
  <c r="F227" i="9" s="1"/>
  <c r="E227" i="9"/>
  <c r="B227" i="9"/>
  <c r="M226" i="9"/>
  <c r="L226" i="9"/>
  <c r="E226" i="9"/>
  <c r="H225" i="9"/>
  <c r="G225" i="9"/>
  <c r="F225" i="9"/>
  <c r="M224" i="9"/>
  <c r="F224" i="9" s="1"/>
  <c r="B224" i="9" s="1"/>
  <c r="L224" i="9"/>
  <c r="E224" i="9"/>
  <c r="M223" i="9"/>
  <c r="F223" i="9" s="1"/>
  <c r="B223" i="9" s="1"/>
  <c r="L223" i="9"/>
  <c r="E223" i="9"/>
  <c r="M222" i="9"/>
  <c r="L222" i="9"/>
  <c r="E222" i="9"/>
  <c r="M221" i="9"/>
  <c r="L221" i="9"/>
  <c r="E221" i="9"/>
  <c r="M220" i="9"/>
  <c r="L220" i="9"/>
  <c r="E220" i="9"/>
  <c r="M219" i="9"/>
  <c r="L219" i="9"/>
  <c r="E219" i="9"/>
  <c r="M218" i="9"/>
  <c r="L218" i="9"/>
  <c r="F218" i="9" s="1"/>
  <c r="B218" i="9" s="1"/>
  <c r="E218" i="9"/>
  <c r="M217" i="9"/>
  <c r="L217" i="9"/>
  <c r="E217" i="9"/>
  <c r="M216" i="9"/>
  <c r="L216" i="9"/>
  <c r="E216" i="9"/>
  <c r="M215" i="9"/>
  <c r="F215" i="9" s="1"/>
  <c r="B215" i="9" s="1"/>
  <c r="L215" i="9"/>
  <c r="E215" i="9"/>
  <c r="M214" i="9"/>
  <c r="L214" i="9"/>
  <c r="E214" i="9"/>
  <c r="M213" i="9"/>
  <c r="L213" i="9"/>
  <c r="E213" i="9"/>
  <c r="E212" i="9"/>
  <c r="F211" i="9"/>
  <c r="F210" i="9"/>
  <c r="F209" i="9"/>
  <c r="F208" i="9"/>
  <c r="F207" i="9"/>
  <c r="G206" i="9"/>
  <c r="E206" i="9" s="1"/>
  <c r="B206" i="9" s="1"/>
  <c r="F206" i="9"/>
  <c r="F205" i="9"/>
  <c r="F204" i="9"/>
  <c r="F203" i="9"/>
  <c r="F202" i="9"/>
  <c r="F201" i="9"/>
  <c r="F200" i="9"/>
  <c r="F199" i="9"/>
  <c r="F198" i="9"/>
  <c r="F197" i="9"/>
  <c r="F196" i="9"/>
  <c r="F195" i="9"/>
  <c r="G194" i="9"/>
  <c r="E194" i="9" s="1"/>
  <c r="B194" i="9" s="1"/>
  <c r="F194" i="9"/>
  <c r="F193" i="9"/>
  <c r="F192" i="9"/>
  <c r="F190" i="9"/>
  <c r="F189" i="9"/>
  <c r="F188" i="9"/>
  <c r="G187" i="9"/>
  <c r="E187" i="9" s="1"/>
  <c r="B187" i="9" s="1"/>
  <c r="F187" i="9"/>
  <c r="F186" i="9"/>
  <c r="F185" i="9"/>
  <c r="F184" i="9"/>
  <c r="F183" i="9"/>
  <c r="F182" i="9"/>
  <c r="F181" i="9"/>
  <c r="F180" i="9"/>
  <c r="F179" i="9"/>
  <c r="F178" i="9"/>
  <c r="F177" i="9"/>
  <c r="F176" i="9"/>
  <c r="F175" i="9"/>
  <c r="F174" i="9"/>
  <c r="F173" i="9"/>
  <c r="F172" i="9"/>
  <c r="G171" i="9"/>
  <c r="E171" i="9" s="1"/>
  <c r="B171" i="9" s="1"/>
  <c r="F171" i="9"/>
  <c r="F170" i="9"/>
  <c r="G169" i="9"/>
  <c r="E169" i="9" s="1"/>
  <c r="B169" i="9" s="1"/>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c r="H156" i="9"/>
  <c r="G156" i="9"/>
  <c r="E156" i="9" s="1"/>
  <c r="F156" i="9"/>
  <c r="H155" i="9"/>
  <c r="G155" i="9"/>
  <c r="E155" i="9" s="1"/>
  <c r="B155" i="9" s="1"/>
  <c r="F155" i="9"/>
  <c r="H154" i="9"/>
  <c r="G154" i="9"/>
  <c r="E154" i="9" s="1"/>
  <c r="B154" i="9" s="1"/>
  <c r="F154" i="9"/>
  <c r="H153" i="9"/>
  <c r="E153" i="9" s="1"/>
  <c r="G153" i="9"/>
  <c r="F153" i="9"/>
  <c r="H152" i="9"/>
  <c r="G152" i="9"/>
  <c r="F152" i="9"/>
  <c r="H151" i="9"/>
  <c r="G151" i="9"/>
  <c r="E151" i="9" s="1"/>
  <c r="B151" i="9" s="1"/>
  <c r="F151" i="9"/>
  <c r="H150" i="9"/>
  <c r="G150" i="9"/>
  <c r="F150" i="9"/>
  <c r="E150" i="9"/>
  <c r="B150" i="9" s="1"/>
  <c r="H149" i="9"/>
  <c r="G149" i="9"/>
  <c r="F149" i="9"/>
  <c r="E149" i="9"/>
  <c r="B149" i="9"/>
  <c r="H148" i="9"/>
  <c r="G148" i="9"/>
  <c r="E148" i="9" s="1"/>
  <c r="B148" i="9" s="1"/>
  <c r="F148" i="9"/>
  <c r="H147" i="9"/>
  <c r="G147" i="9"/>
  <c r="E147" i="9" s="1"/>
  <c r="F147" i="9"/>
  <c r="H146" i="9"/>
  <c r="G146" i="9"/>
  <c r="E146" i="9" s="1"/>
  <c r="B146" i="9" s="1"/>
  <c r="F146" i="9"/>
  <c r="H145" i="9"/>
  <c r="G145" i="9"/>
  <c r="F145" i="9"/>
  <c r="E145" i="9"/>
  <c r="B145" i="9" s="1"/>
  <c r="H144" i="9"/>
  <c r="G144" i="9"/>
  <c r="F144" i="9"/>
  <c r="E144" i="9"/>
  <c r="B144" i="9" s="1"/>
  <c r="H143" i="9"/>
  <c r="G143" i="9"/>
  <c r="F143" i="9"/>
  <c r="F142" i="9"/>
  <c r="H141" i="9"/>
  <c r="G141" i="9"/>
  <c r="F141" i="9"/>
  <c r="E141" i="9"/>
  <c r="B141" i="9"/>
  <c r="H140" i="9"/>
  <c r="G140" i="9"/>
  <c r="E140" i="9" s="1"/>
  <c r="F140" i="9"/>
  <c r="H139" i="9"/>
  <c r="G139" i="9"/>
  <c r="F139" i="9"/>
  <c r="H138" i="9"/>
  <c r="E138" i="9" s="1"/>
  <c r="B138" i="9" s="1"/>
  <c r="G138" i="9"/>
  <c r="F138" i="9"/>
  <c r="H137" i="9"/>
  <c r="E137" i="9" s="1"/>
  <c r="B137" i="9" s="1"/>
  <c r="G137" i="9"/>
  <c r="F137" i="9"/>
  <c r="H136" i="9"/>
  <c r="G136" i="9"/>
  <c r="F136" i="9"/>
  <c r="E136" i="9"/>
  <c r="B136" i="9" s="1"/>
  <c r="H135" i="9"/>
  <c r="G135" i="9"/>
  <c r="E135" i="9" s="1"/>
  <c r="B135" i="9" s="1"/>
  <c r="F135" i="9"/>
  <c r="H134" i="9"/>
  <c r="G134" i="9"/>
  <c r="E134" i="9" s="1"/>
  <c r="B134" i="9" s="1"/>
  <c r="F134" i="9"/>
  <c r="H133" i="9"/>
  <c r="G133" i="9"/>
  <c r="F133" i="9"/>
  <c r="E133" i="9"/>
  <c r="B133" i="9"/>
  <c r="H132" i="9"/>
  <c r="G132" i="9"/>
  <c r="E132" i="9" s="1"/>
  <c r="F132" i="9"/>
  <c r="H131" i="9"/>
  <c r="G131" i="9"/>
  <c r="E131" i="9" s="1"/>
  <c r="B131" i="9" s="1"/>
  <c r="F131" i="9"/>
  <c r="H130" i="9"/>
  <c r="E130" i="9" s="1"/>
  <c r="B130" i="9" s="1"/>
  <c r="G130" i="9"/>
  <c r="F130" i="9"/>
  <c r="H129" i="9"/>
  <c r="E129" i="9" s="1"/>
  <c r="B129" i="9" s="1"/>
  <c r="G129" i="9"/>
  <c r="F129" i="9"/>
  <c r="H128" i="9"/>
  <c r="G128" i="9"/>
  <c r="F128" i="9"/>
  <c r="E128" i="9"/>
  <c r="B128" i="9" s="1"/>
  <c r="H127" i="9"/>
  <c r="G127" i="9"/>
  <c r="E127" i="9" s="1"/>
  <c r="B127" i="9" s="1"/>
  <c r="F127" i="9"/>
  <c r="H126" i="9"/>
  <c r="G126" i="9"/>
  <c r="E126" i="9" s="1"/>
  <c r="B126" i="9" s="1"/>
  <c r="F126" i="9"/>
  <c r="H125" i="9"/>
  <c r="G125" i="9"/>
  <c r="F125" i="9"/>
  <c r="E125" i="9"/>
  <c r="B125" i="9"/>
  <c r="H124" i="9"/>
  <c r="G124" i="9"/>
  <c r="E124" i="9" s="1"/>
  <c r="F124" i="9"/>
  <c r="H123" i="9"/>
  <c r="G123" i="9"/>
  <c r="E123" i="9" s="1"/>
  <c r="B123" i="9" s="1"/>
  <c r="F123" i="9"/>
  <c r="H122" i="9"/>
  <c r="E122" i="9" s="1"/>
  <c r="B122" i="9" s="1"/>
  <c r="G122" i="9"/>
  <c r="F122" i="9"/>
  <c r="H121" i="9"/>
  <c r="E121" i="9" s="1"/>
  <c r="B121" i="9" s="1"/>
  <c r="G121" i="9"/>
  <c r="F121" i="9"/>
  <c r="H120" i="9"/>
  <c r="G120" i="9"/>
  <c r="F120" i="9"/>
  <c r="E120" i="9"/>
  <c r="B120" i="9" s="1"/>
  <c r="H119" i="9"/>
  <c r="G119" i="9"/>
  <c r="F119" i="9"/>
  <c r="H118" i="9"/>
  <c r="G118" i="9"/>
  <c r="E118" i="9" s="1"/>
  <c r="B118" i="9" s="1"/>
  <c r="F118" i="9"/>
  <c r="H117" i="9"/>
  <c r="G117" i="9"/>
  <c r="F117" i="9"/>
  <c r="E117" i="9"/>
  <c r="B117" i="9"/>
  <c r="H116" i="9"/>
  <c r="G116" i="9"/>
  <c r="E116" i="9" s="1"/>
  <c r="F116" i="9"/>
  <c r="H115" i="9"/>
  <c r="G115" i="9"/>
  <c r="E115" i="9" s="1"/>
  <c r="B115" i="9" s="1"/>
  <c r="F115" i="9"/>
  <c r="H114" i="9"/>
  <c r="E114" i="9" s="1"/>
  <c r="B114" i="9" s="1"/>
  <c r="G114" i="9"/>
  <c r="F114" i="9"/>
  <c r="H113" i="9"/>
  <c r="E113" i="9" s="1"/>
  <c r="B113" i="9" s="1"/>
  <c r="G113" i="9"/>
  <c r="F113" i="9"/>
  <c r="H112" i="9"/>
  <c r="G112" i="9"/>
  <c r="F112" i="9"/>
  <c r="E112" i="9"/>
  <c r="B112" i="9" s="1"/>
  <c r="H111" i="9"/>
  <c r="G111" i="9"/>
  <c r="F111" i="9"/>
  <c r="H110" i="9"/>
  <c r="G110" i="9"/>
  <c r="E110" i="9" s="1"/>
  <c r="B110" i="9" s="1"/>
  <c r="F110" i="9"/>
  <c r="H109" i="9"/>
  <c r="G109" i="9"/>
  <c r="F109" i="9"/>
  <c r="E109" i="9"/>
  <c r="B109" i="9"/>
  <c r="H108" i="9"/>
  <c r="G108" i="9"/>
  <c r="E108" i="9" s="1"/>
  <c r="F108" i="9"/>
  <c r="H107" i="9"/>
  <c r="G107" i="9"/>
  <c r="E107" i="9" s="1"/>
  <c r="B107" i="9" s="1"/>
  <c r="F107" i="9"/>
  <c r="H106" i="9"/>
  <c r="E106" i="9" s="1"/>
  <c r="B106" i="9" s="1"/>
  <c r="G106" i="9"/>
  <c r="F106" i="9"/>
  <c r="H105" i="9"/>
  <c r="E105" i="9" s="1"/>
  <c r="B105" i="9" s="1"/>
  <c r="G105" i="9"/>
  <c r="F105" i="9"/>
  <c r="H104" i="9"/>
  <c r="G104" i="9"/>
  <c r="F104" i="9"/>
  <c r="E104" i="9"/>
  <c r="B104" i="9" s="1"/>
  <c r="H103" i="9"/>
  <c r="G103" i="9"/>
  <c r="E103" i="9" s="1"/>
  <c r="B103" i="9" s="1"/>
  <c r="F103" i="9"/>
  <c r="H102" i="9"/>
  <c r="G102" i="9"/>
  <c r="E102" i="9" s="1"/>
  <c r="B102" i="9" s="1"/>
  <c r="F102" i="9"/>
  <c r="H101" i="9"/>
  <c r="G101" i="9"/>
  <c r="F101" i="9"/>
  <c r="E101" i="9"/>
  <c r="B101" i="9"/>
  <c r="H100" i="9"/>
  <c r="G100" i="9"/>
  <c r="E100" i="9" s="1"/>
  <c r="F100" i="9"/>
  <c r="H99" i="9"/>
  <c r="G99" i="9"/>
  <c r="E99" i="9" s="1"/>
  <c r="B99" i="9" s="1"/>
  <c r="F99" i="9"/>
  <c r="H98" i="9"/>
  <c r="E98" i="9" s="1"/>
  <c r="B98" i="9" s="1"/>
  <c r="G98" i="9"/>
  <c r="F98" i="9"/>
  <c r="H97" i="9"/>
  <c r="G97" i="9"/>
  <c r="F97" i="9"/>
  <c r="H96" i="9"/>
  <c r="G96" i="9"/>
  <c r="F96" i="9"/>
  <c r="E96" i="9"/>
  <c r="B96" i="9" s="1"/>
  <c r="H95" i="9"/>
  <c r="G95" i="9"/>
  <c r="E95" i="9" s="1"/>
  <c r="B95" i="9" s="1"/>
  <c r="F95" i="9"/>
  <c r="H94" i="9"/>
  <c r="G94" i="9"/>
  <c r="E94" i="9" s="1"/>
  <c r="B94" i="9" s="1"/>
  <c r="F94" i="9"/>
  <c r="H93" i="9"/>
  <c r="G93" i="9"/>
  <c r="F93" i="9"/>
  <c r="E93" i="9"/>
  <c r="B93" i="9"/>
  <c r="H92" i="9"/>
  <c r="G92" i="9"/>
  <c r="E92" i="9" s="1"/>
  <c r="F92" i="9"/>
  <c r="H91" i="9"/>
  <c r="G91" i="9"/>
  <c r="E91" i="9" s="1"/>
  <c r="B91" i="9" s="1"/>
  <c r="F91" i="9"/>
  <c r="H90" i="9"/>
  <c r="E90" i="9" s="1"/>
  <c r="B90" i="9" s="1"/>
  <c r="G90" i="9"/>
  <c r="F90" i="9"/>
  <c r="H89" i="9"/>
  <c r="E89" i="9" s="1"/>
  <c r="B89" i="9" s="1"/>
  <c r="G89" i="9"/>
  <c r="F89" i="9"/>
  <c r="H88" i="9"/>
  <c r="G88" i="9"/>
  <c r="F88" i="9"/>
  <c r="E88" i="9"/>
  <c r="B88" i="9" s="1"/>
  <c r="H87" i="9"/>
  <c r="G87" i="9"/>
  <c r="F87" i="9"/>
  <c r="H86" i="9"/>
  <c r="G86" i="9"/>
  <c r="E86" i="9" s="1"/>
  <c r="B86" i="9" s="1"/>
  <c r="F86" i="9"/>
  <c r="H85" i="9"/>
  <c r="G85" i="9"/>
  <c r="F85" i="9"/>
  <c r="E85" i="9"/>
  <c r="B85" i="9"/>
  <c r="H84" i="9"/>
  <c r="G84" i="9"/>
  <c r="E84" i="9" s="1"/>
  <c r="F84" i="9"/>
  <c r="H83" i="9"/>
  <c r="G83" i="9"/>
  <c r="E83" i="9" s="1"/>
  <c r="B83" i="9" s="1"/>
  <c r="F83" i="9"/>
  <c r="H82" i="9"/>
  <c r="E82" i="9" s="1"/>
  <c r="B82" i="9" s="1"/>
  <c r="G82" i="9"/>
  <c r="F82" i="9"/>
  <c r="H81" i="9"/>
  <c r="E81" i="9" s="1"/>
  <c r="B81" i="9" s="1"/>
  <c r="G81" i="9"/>
  <c r="F81" i="9"/>
  <c r="H80" i="9"/>
  <c r="G80" i="9"/>
  <c r="F80" i="9"/>
  <c r="E80" i="9"/>
  <c r="B80" i="9" s="1"/>
  <c r="H79" i="9"/>
  <c r="G79" i="9"/>
  <c r="E79" i="9" s="1"/>
  <c r="B79" i="9" s="1"/>
  <c r="F79" i="9"/>
  <c r="H78" i="9"/>
  <c r="G78" i="9"/>
  <c r="E78" i="9" s="1"/>
  <c r="B78" i="9" s="1"/>
  <c r="F78" i="9"/>
  <c r="H77" i="9"/>
  <c r="G77" i="9"/>
  <c r="F77" i="9"/>
  <c r="E77" i="9"/>
  <c r="B77" i="9"/>
  <c r="H76" i="9"/>
  <c r="G76" i="9"/>
  <c r="E76" i="9" s="1"/>
  <c r="F76" i="9"/>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E69" i="9" s="1"/>
  <c r="B69" i="9" s="1"/>
  <c r="F69" i="9"/>
  <c r="H68" i="9"/>
  <c r="G68" i="9"/>
  <c r="F68" i="9"/>
  <c r="H67" i="9"/>
  <c r="G67" i="9"/>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G61" i="9"/>
  <c r="F61" i="9"/>
  <c r="E61" i="9"/>
  <c r="B61" i="9"/>
  <c r="H60" i="9"/>
  <c r="G60" i="9"/>
  <c r="E60" i="9" s="1"/>
  <c r="F60" i="9"/>
  <c r="H59" i="9"/>
  <c r="G59" i="9"/>
  <c r="E59" i="9" s="1"/>
  <c r="B59" i="9" s="1"/>
  <c r="F59" i="9"/>
  <c r="H58" i="9"/>
  <c r="G58" i="9"/>
  <c r="F58" i="9"/>
  <c r="H57" i="9"/>
  <c r="E57" i="9" s="1"/>
  <c r="B57" i="9" s="1"/>
  <c r="G57" i="9"/>
  <c r="F57" i="9"/>
  <c r="H56" i="9"/>
  <c r="G56" i="9"/>
  <c r="F56" i="9"/>
  <c r="H55" i="9"/>
  <c r="G55" i="9"/>
  <c r="F55" i="9"/>
  <c r="H54" i="9"/>
  <c r="G54" i="9"/>
  <c r="E54" i="9" s="1"/>
  <c r="B54" i="9" s="1"/>
  <c r="F54" i="9"/>
  <c r="H53" i="9"/>
  <c r="G53" i="9"/>
  <c r="F53" i="9"/>
  <c r="E53" i="9"/>
  <c r="B53" i="9"/>
  <c r="H52" i="9"/>
  <c r="G52" i="9"/>
  <c r="F52" i="9"/>
  <c r="H51" i="9"/>
  <c r="G51" i="9"/>
  <c r="E51" i="9" s="1"/>
  <c r="F51" i="9"/>
  <c r="B51" i="9"/>
  <c r="H50" i="9"/>
  <c r="G50" i="9"/>
  <c r="F50" i="9"/>
  <c r="H49" i="9"/>
  <c r="E49" i="9" s="1"/>
  <c r="B49" i="9" s="1"/>
  <c r="G49" i="9"/>
  <c r="F49" i="9"/>
  <c r="H48" i="9"/>
  <c r="G48" i="9"/>
  <c r="F48" i="9"/>
  <c r="E48" i="9"/>
  <c r="B48" i="9" s="1"/>
  <c r="H47" i="9"/>
  <c r="G47" i="9"/>
  <c r="E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E35" i="9" s="1"/>
  <c r="F35" i="9"/>
  <c r="B35" i="9"/>
  <c r="H34" i="9"/>
  <c r="G34" i="9"/>
  <c r="F34" i="9"/>
  <c r="H33" i="9"/>
  <c r="E33" i="9" s="1"/>
  <c r="B33" i="9" s="1"/>
  <c r="G33" i="9"/>
  <c r="F33" i="9"/>
  <c r="H32" i="9"/>
  <c r="G32" i="9"/>
  <c r="F32" i="9"/>
  <c r="E32" i="9"/>
  <c r="B32" i="9" s="1"/>
  <c r="H31" i="9"/>
  <c r="G31" i="9"/>
  <c r="E31" i="9" s="1"/>
  <c r="F31" i="9"/>
  <c r="H30" i="9"/>
  <c r="E30" i="9" s="1"/>
  <c r="B30" i="9" s="1"/>
  <c r="G30" i="9"/>
  <c r="F30" i="9"/>
  <c r="H29" i="9"/>
  <c r="G29" i="9"/>
  <c r="F29" i="9"/>
  <c r="E29" i="9"/>
  <c r="B29" i="9" s="1"/>
  <c r="H28" i="9"/>
  <c r="G28" i="9"/>
  <c r="E28" i="9" s="1"/>
  <c r="F28" i="9"/>
  <c r="H27" i="9"/>
  <c r="G27" i="9"/>
  <c r="F27" i="9"/>
  <c r="H26" i="9"/>
  <c r="G26" i="9"/>
  <c r="F26" i="9"/>
  <c r="H25" i="9"/>
  <c r="G25" i="9"/>
  <c r="F25" i="9"/>
  <c r="H24" i="9"/>
  <c r="G24" i="9"/>
  <c r="E24" i="9" s="1"/>
  <c r="B24" i="9" s="1"/>
  <c r="F24" i="9"/>
  <c r="H23" i="9"/>
  <c r="G23" i="9"/>
  <c r="F23" i="9"/>
  <c r="H22" i="9"/>
  <c r="E22" i="9" s="1"/>
  <c r="B22" i="9" s="1"/>
  <c r="G22" i="9"/>
  <c r="F22" i="9"/>
  <c r="H21" i="9"/>
  <c r="E21" i="9" s="1"/>
  <c r="G21" i="9"/>
  <c r="F21" i="9"/>
  <c r="F20" i="9"/>
  <c r="F4" i="9"/>
  <c r="O3" i="9"/>
  <c r="G274" i="9" s="1"/>
  <c r="E274" i="9" s="1"/>
  <c r="B274" i="9" s="1"/>
  <c r="I3" i="9"/>
  <c r="G210" i="9" s="1"/>
  <c r="E210" i="9" s="1"/>
  <c r="B210" i="9" s="1"/>
  <c r="H3" i="9"/>
  <c r="G3" i="9"/>
  <c r="D101" i="8"/>
  <c r="I36" i="3" s="1"/>
  <c r="D95" i="8"/>
  <c r="D90" i="8"/>
  <c r="D85" i="8"/>
  <c r="D80" i="8"/>
  <c r="C1555" i="1" s="1"/>
  <c r="D75" i="8"/>
  <c r="D70" i="8"/>
  <c r="D65" i="8"/>
  <c r="D60" i="8"/>
  <c r="D55" i="8"/>
  <c r="D50" i="8"/>
  <c r="D44" i="8"/>
  <c r="C1519" i="1" s="1"/>
  <c r="D36" i="8"/>
  <c r="D26" i="8"/>
  <c r="D24" i="8" s="1"/>
  <c r="C1499" i="1" s="1"/>
  <c r="D18" i="8"/>
  <c r="D8" i="8"/>
  <c r="E44" i="7"/>
  <c r="D44" i="7"/>
  <c r="E39" i="7"/>
  <c r="E38" i="7" s="1"/>
  <c r="D1469" i="1" s="1"/>
  <c r="D39" i="7"/>
  <c r="D38" i="7"/>
  <c r="E30" i="7"/>
  <c r="D1461" i="1" s="1"/>
  <c r="D30" i="7"/>
  <c r="E23" i="7"/>
  <c r="E22" i="7" s="1"/>
  <c r="D1453" i="1" s="1"/>
  <c r="D23" i="7"/>
  <c r="E14" i="7"/>
  <c r="D14" i="7"/>
  <c r="E7" i="7"/>
  <c r="D7" i="7"/>
  <c r="D6" i="7" s="1"/>
  <c r="E6" i="7"/>
  <c r="F140" i="6"/>
  <c r="F139" i="6"/>
  <c r="F138" i="6"/>
  <c r="F137" i="6"/>
  <c r="F136" i="6"/>
  <c r="F135" i="6"/>
  <c r="F134" i="6"/>
  <c r="F133" i="6"/>
  <c r="F132" i="6"/>
  <c r="F131" i="6"/>
  <c r="F130" i="6"/>
  <c r="E130" i="6"/>
  <c r="D130" i="6"/>
  <c r="D129" i="6"/>
  <c r="F128" i="6"/>
  <c r="F127" i="6"/>
  <c r="F126" i="6"/>
  <c r="F125" i="6"/>
  <c r="F124" i="6"/>
  <c r="F123" i="6"/>
  <c r="E122" i="6"/>
  <c r="D122" i="6"/>
  <c r="F122" i="6" s="1"/>
  <c r="F121" i="6"/>
  <c r="F120" i="6"/>
  <c r="F119" i="6"/>
  <c r="E118" i="6"/>
  <c r="D118" i="6"/>
  <c r="F117" i="6"/>
  <c r="F116" i="6"/>
  <c r="E115" i="6"/>
  <c r="E114" i="6" s="1"/>
  <c r="I27" i="3" s="1"/>
  <c r="D115" i="6"/>
  <c r="F115" i="6" s="1"/>
  <c r="F113" i="6"/>
  <c r="F112" i="6"/>
  <c r="F111" i="6"/>
  <c r="F110" i="6"/>
  <c r="F109" i="6"/>
  <c r="F108" i="6"/>
  <c r="E107" i="6"/>
  <c r="D107" i="6"/>
  <c r="F106" i="6"/>
  <c r="F105" i="6"/>
  <c r="F104" i="6"/>
  <c r="F103" i="6"/>
  <c r="F102" i="6"/>
  <c r="F101" i="6"/>
  <c r="F100" i="6"/>
  <c r="E99" i="6"/>
  <c r="E89" i="6" s="1"/>
  <c r="D1383" i="1" s="1"/>
  <c r="D99" i="6"/>
  <c r="F99" i="6" s="1"/>
  <c r="F98" i="6"/>
  <c r="F97" i="6"/>
  <c r="F96" i="6"/>
  <c r="F95" i="6"/>
  <c r="E94" i="6"/>
  <c r="D94" i="6"/>
  <c r="F94" i="6" s="1"/>
  <c r="F93" i="6"/>
  <c r="F92" i="6"/>
  <c r="F91" i="6"/>
  <c r="E90" i="6"/>
  <c r="D90" i="6"/>
  <c r="F88" i="6"/>
  <c r="F87" i="6"/>
  <c r="F86" i="6"/>
  <c r="F85" i="6"/>
  <c r="F84" i="6"/>
  <c r="F83" i="6"/>
  <c r="E82" i="6"/>
  <c r="F82" i="6" s="1"/>
  <c r="D82" i="6"/>
  <c r="F81" i="6"/>
  <c r="F80" i="6"/>
  <c r="F79" i="6"/>
  <c r="F78" i="6"/>
  <c r="F77" i="6"/>
  <c r="F76" i="6"/>
  <c r="E75" i="6"/>
  <c r="D1369" i="1"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E36" i="6"/>
  <c r="E35" i="6" s="1"/>
  <c r="I25" i="3" s="1"/>
  <c r="D36" i="6"/>
  <c r="F34" i="6"/>
  <c r="F33" i="6"/>
  <c r="F32" i="6"/>
  <c r="F31" i="6"/>
  <c r="F30" i="6"/>
  <c r="F29"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F198" i="5"/>
  <c r="E198" i="5"/>
  <c r="D198" i="5"/>
  <c r="F197" i="5"/>
  <c r="F196" i="5"/>
  <c r="F195" i="5"/>
  <c r="F194" i="5"/>
  <c r="F193" i="5"/>
  <c r="F192" i="5"/>
  <c r="E191" i="5"/>
  <c r="D191" i="5"/>
  <c r="F191" i="5" s="1"/>
  <c r="F190" i="5"/>
  <c r="E190" i="5"/>
  <c r="H291" i="9" s="1"/>
  <c r="D190" i="5"/>
  <c r="G291" i="9" s="1"/>
  <c r="F189" i="5"/>
  <c r="F188" i="5"/>
  <c r="F187" i="5"/>
  <c r="F186" i="5"/>
  <c r="F185" i="5"/>
  <c r="F184" i="5"/>
  <c r="F183" i="5"/>
  <c r="F182" i="5"/>
  <c r="F181" i="5"/>
  <c r="E180" i="5"/>
  <c r="F180" i="5" s="1"/>
  <c r="D180" i="5"/>
  <c r="F179" i="5"/>
  <c r="F178" i="5"/>
  <c r="E177" i="5"/>
  <c r="D177" i="5"/>
  <c r="G289"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F141" i="5"/>
  <c r="F140" i="5"/>
  <c r="F139" i="5"/>
  <c r="F138" i="5"/>
  <c r="F137" i="5"/>
  <c r="F136" i="5"/>
  <c r="E135" i="5"/>
  <c r="E134" i="5" s="1"/>
  <c r="D1112" i="1" s="1"/>
  <c r="D135" i="5"/>
  <c r="C1113" i="1"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F87" i="5" s="1"/>
  <c r="E87" i="5"/>
  <c r="F86" i="5"/>
  <c r="F85" i="5"/>
  <c r="F84" i="5"/>
  <c r="F83" i="5"/>
  <c r="F82" i="5"/>
  <c r="F81" i="5"/>
  <c r="F80" i="5"/>
  <c r="E79" i="5"/>
  <c r="E78" i="5" s="1"/>
  <c r="D1056" i="1" s="1"/>
  <c r="D79" i="5"/>
  <c r="F77" i="5"/>
  <c r="F76" i="5"/>
  <c r="F75" i="5"/>
  <c r="F74" i="5"/>
  <c r="F73" i="5"/>
  <c r="F72" i="5"/>
  <c r="F71" i="5"/>
  <c r="E70" i="5"/>
  <c r="E69" i="5" s="1"/>
  <c r="D70" i="5"/>
  <c r="F67" i="5"/>
  <c r="F66" i="5"/>
  <c r="F65" i="5"/>
  <c r="F64" i="5"/>
  <c r="F63" i="5"/>
  <c r="E63" i="5"/>
  <c r="D63" i="5"/>
  <c r="F62" i="5"/>
  <c r="F61" i="5"/>
  <c r="F60" i="5"/>
  <c r="F59" i="5"/>
  <c r="F58" i="5"/>
  <c r="F57" i="5"/>
  <c r="E56" i="5"/>
  <c r="D1034" i="1" s="1"/>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E417" i="4"/>
  <c r="D417" i="4"/>
  <c r="E416" i="4"/>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E351" i="4" s="1"/>
  <c r="D356" i="4"/>
  <c r="F355" i="4"/>
  <c r="F354" i="4"/>
  <c r="F353" i="4"/>
  <c r="E352" i="4"/>
  <c r="D352" i="4"/>
  <c r="C347" i="1" s="1"/>
  <c r="F349" i="4"/>
  <c r="E348" i="4"/>
  <c r="D348" i="4"/>
  <c r="F348" i="4" s="1"/>
  <c r="F347" i="4"/>
  <c r="F346" i="4"/>
  <c r="F345" i="4"/>
  <c r="E345" i="4"/>
  <c r="E344" i="4" s="1"/>
  <c r="D345"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F240" i="4" s="1"/>
  <c r="D240" i="4"/>
  <c r="F239" i="4"/>
  <c r="F238" i="4"/>
  <c r="F237" i="4"/>
  <c r="E236" i="4"/>
  <c r="D236" i="4"/>
  <c r="F235" i="4"/>
  <c r="F234" i="4"/>
  <c r="F233" i="4"/>
  <c r="F232" i="4"/>
  <c r="E231" i="4"/>
  <c r="F231" i="4" s="1"/>
  <c r="D231" i="4"/>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35" i="1" s="1"/>
  <c r="D140" i="4"/>
  <c r="F140" i="4" s="1"/>
  <c r="F138" i="4"/>
  <c r="F137" i="4"/>
  <c r="F136" i="4"/>
  <c r="F135" i="4"/>
  <c r="E134" i="4"/>
  <c r="D134" i="4"/>
  <c r="E133" i="4"/>
  <c r="F132" i="4"/>
  <c r="F131" i="4"/>
  <c r="F130" i="4"/>
  <c r="F129" i="4"/>
  <c r="E128" i="4"/>
  <c r="D128" i="4"/>
  <c r="D124" i="4" s="1"/>
  <c r="F127" i="4"/>
  <c r="F126" i="4"/>
  <c r="E125" i="4"/>
  <c r="F125" i="4" s="1"/>
  <c r="D125" i="4"/>
  <c r="E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C1577" i="1"/>
  <c r="G1577" i="1" s="1"/>
  <c r="G1575" i="1"/>
  <c r="C1575" i="1"/>
  <c r="H1575" i="1" s="1"/>
  <c r="C1574" i="1"/>
  <c r="H1573" i="1"/>
  <c r="G1573" i="1"/>
  <c r="C1573" i="1"/>
  <c r="H1572" i="1"/>
  <c r="G1572" i="1"/>
  <c r="C1572" i="1"/>
  <c r="G1571" i="1"/>
  <c r="C1571" i="1"/>
  <c r="H1571" i="1" s="1"/>
  <c r="H1570" i="1"/>
  <c r="C1570" i="1"/>
  <c r="G1570" i="1" s="1"/>
  <c r="H1569" i="1"/>
  <c r="C1569" i="1"/>
  <c r="G1569" i="1" s="1"/>
  <c r="H1568" i="1"/>
  <c r="G1568" i="1"/>
  <c r="C1568" i="1"/>
  <c r="C1567" i="1"/>
  <c r="C1566" i="1"/>
  <c r="H1565" i="1"/>
  <c r="G1565" i="1"/>
  <c r="C1565" i="1"/>
  <c r="H1564" i="1"/>
  <c r="G1564" i="1"/>
  <c r="C1564" i="1"/>
  <c r="G1563" i="1"/>
  <c r="C1563" i="1"/>
  <c r="H1563" i="1" s="1"/>
  <c r="H1562" i="1"/>
  <c r="C1562" i="1"/>
  <c r="G1562" i="1" s="1"/>
  <c r="H1561" i="1"/>
  <c r="C1561" i="1"/>
  <c r="G1561" i="1" s="1"/>
  <c r="C1560" i="1"/>
  <c r="G1559" i="1"/>
  <c r="C1559" i="1"/>
  <c r="H1559" i="1" s="1"/>
  <c r="C1558" i="1"/>
  <c r="H1557" i="1"/>
  <c r="G1557" i="1"/>
  <c r="C1557" i="1"/>
  <c r="H1556" i="1"/>
  <c r="G1556" i="1"/>
  <c r="C1556" i="1"/>
  <c r="H1554" i="1"/>
  <c r="C1554" i="1"/>
  <c r="G1554" i="1" s="1"/>
  <c r="H1553" i="1"/>
  <c r="C1553" i="1"/>
  <c r="G1553" i="1" s="1"/>
  <c r="H1552" i="1"/>
  <c r="G1552" i="1"/>
  <c r="C1552" i="1"/>
  <c r="C1551" i="1"/>
  <c r="C1550" i="1"/>
  <c r="H1549" i="1"/>
  <c r="G1549" i="1"/>
  <c r="C1549" i="1"/>
  <c r="H1548" i="1"/>
  <c r="G1548" i="1"/>
  <c r="C1548" i="1"/>
  <c r="C1547" i="1"/>
  <c r="H1546" i="1"/>
  <c r="C1546" i="1"/>
  <c r="G1546" i="1" s="1"/>
  <c r="H1545" i="1"/>
  <c r="C1545" i="1"/>
  <c r="G1545" i="1" s="1"/>
  <c r="C1544" i="1"/>
  <c r="G1543" i="1"/>
  <c r="C1543" i="1"/>
  <c r="H1543" i="1" s="1"/>
  <c r="C1542" i="1"/>
  <c r="H1541" i="1"/>
  <c r="G1541" i="1"/>
  <c r="C1541" i="1"/>
  <c r="H1540" i="1"/>
  <c r="G1540" i="1"/>
  <c r="C1540" i="1"/>
  <c r="G1539" i="1"/>
  <c r="C1539" i="1"/>
  <c r="H1539" i="1" s="1"/>
  <c r="H1538" i="1"/>
  <c r="C1538" i="1"/>
  <c r="G1538" i="1" s="1"/>
  <c r="H1537" i="1"/>
  <c r="C1537" i="1"/>
  <c r="G1537" i="1" s="1"/>
  <c r="H1536" i="1"/>
  <c r="G1536" i="1"/>
  <c r="C1536" i="1"/>
  <c r="C1535" i="1"/>
  <c r="C1534" i="1"/>
  <c r="C1533" i="1"/>
  <c r="H1533" i="1" s="1"/>
  <c r="H1532" i="1"/>
  <c r="G1532" i="1"/>
  <c r="C1532" i="1"/>
  <c r="C1531" i="1"/>
  <c r="H1531" i="1" s="1"/>
  <c r="C1530" i="1"/>
  <c r="G1530" i="1" s="1"/>
  <c r="H1529" i="1"/>
  <c r="C1529" i="1"/>
  <c r="G1529" i="1" s="1"/>
  <c r="C1528" i="1"/>
  <c r="G1527" i="1"/>
  <c r="C1527" i="1"/>
  <c r="H1527" i="1" s="1"/>
  <c r="C1526" i="1"/>
  <c r="C1525" i="1"/>
  <c r="H1525" i="1" s="1"/>
  <c r="G1523" i="1"/>
  <c r="C1523" i="1"/>
  <c r="H1523" i="1" s="1"/>
  <c r="C1522" i="1"/>
  <c r="H1521" i="1"/>
  <c r="C1521" i="1"/>
  <c r="G1521" i="1" s="1"/>
  <c r="C1520" i="1"/>
  <c r="H1516" i="1"/>
  <c r="G1516" i="1"/>
  <c r="C1516" i="1"/>
  <c r="C1515" i="1"/>
  <c r="H1515" i="1" s="1"/>
  <c r="H1514" i="1"/>
  <c r="C1514" i="1"/>
  <c r="G1514" i="1" s="1"/>
  <c r="H1513" i="1"/>
  <c r="C1513" i="1"/>
  <c r="G1513" i="1" s="1"/>
  <c r="H1512" i="1"/>
  <c r="G1512" i="1"/>
  <c r="C1512" i="1"/>
  <c r="C1511" i="1"/>
  <c r="C1510" i="1"/>
  <c r="H1510" i="1" s="1"/>
  <c r="C1509" i="1"/>
  <c r="H1509" i="1" s="1"/>
  <c r="H1508" i="1"/>
  <c r="C1508" i="1"/>
  <c r="G1508" i="1" s="1"/>
  <c r="C1507" i="1"/>
  <c r="H1506" i="1"/>
  <c r="C1506" i="1"/>
  <c r="G1506" i="1" s="1"/>
  <c r="H1505" i="1"/>
  <c r="C1505" i="1"/>
  <c r="G1505" i="1" s="1"/>
  <c r="C1504" i="1"/>
  <c r="C1503" i="1"/>
  <c r="G1503" i="1" s="1"/>
  <c r="C1502" i="1"/>
  <c r="H1502" i="1" s="1"/>
  <c r="C1500" i="1"/>
  <c r="G1500" i="1" s="1"/>
  <c r="C1498" i="1"/>
  <c r="C1497" i="1"/>
  <c r="H1496" i="1"/>
  <c r="G1496" i="1"/>
  <c r="C1496" i="1"/>
  <c r="H1495" i="1"/>
  <c r="G1495" i="1"/>
  <c r="C1495" i="1"/>
  <c r="G1494" i="1"/>
  <c r="C1494" i="1"/>
  <c r="H1494" i="1" s="1"/>
  <c r="C1493" i="1"/>
  <c r="H1492" i="1"/>
  <c r="C1492" i="1"/>
  <c r="G1492" i="1" s="1"/>
  <c r="C1491" i="1"/>
  <c r="H1491" i="1" s="1"/>
  <c r="C1490" i="1"/>
  <c r="H1490" i="1" s="1"/>
  <c r="C1489" i="1"/>
  <c r="C1488" i="1"/>
  <c r="G1488" i="1" s="1"/>
  <c r="H1487" i="1"/>
  <c r="G1487" i="1"/>
  <c r="C1487" i="1"/>
  <c r="C1486" i="1"/>
  <c r="C1485" i="1"/>
  <c r="C1484" i="1"/>
  <c r="H1484" i="1" s="1"/>
  <c r="C1482" i="1"/>
  <c r="H1480" i="1"/>
  <c r="G1480" i="1"/>
  <c r="C1480" i="1"/>
  <c r="J1479" i="1"/>
  <c r="D1479" i="1"/>
  <c r="C1479" i="1"/>
  <c r="J1478" i="1"/>
  <c r="H1478" i="1"/>
  <c r="G1478" i="1"/>
  <c r="I1478" i="1" s="1"/>
  <c r="D1478" i="1"/>
  <c r="C1478" i="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J1471" i="1"/>
  <c r="H1471" i="1"/>
  <c r="G1471" i="1"/>
  <c r="I1471" i="1" s="1"/>
  <c r="D1471" i="1"/>
  <c r="C1471" i="1"/>
  <c r="C1470" i="1"/>
  <c r="C1469" i="1"/>
  <c r="D1468" i="1"/>
  <c r="C1468" i="1"/>
  <c r="H1467" i="1"/>
  <c r="G1467" i="1"/>
  <c r="D1467" i="1"/>
  <c r="C1467" i="1"/>
  <c r="D1466" i="1"/>
  <c r="C1466" i="1"/>
  <c r="J1465" i="1"/>
  <c r="H1465" i="1"/>
  <c r="G1465" i="1"/>
  <c r="I1465" i="1" s="1"/>
  <c r="D1465" i="1"/>
  <c r="C1465" i="1"/>
  <c r="D1464" i="1"/>
  <c r="C1464" i="1"/>
  <c r="H1463" i="1"/>
  <c r="G1463" i="1"/>
  <c r="I1463" i="1" s="1"/>
  <c r="D1463" i="1"/>
  <c r="C1463" i="1"/>
  <c r="J1463" i="1" s="1"/>
  <c r="D1462" i="1"/>
  <c r="C1462" i="1"/>
  <c r="C1461" i="1"/>
  <c r="H1460" i="1"/>
  <c r="G1460" i="1"/>
  <c r="D1460" i="1"/>
  <c r="C1460" i="1"/>
  <c r="J1460" i="1" s="1"/>
  <c r="J1459" i="1"/>
  <c r="D1459" i="1"/>
  <c r="C1459" i="1"/>
  <c r="J1458" i="1"/>
  <c r="H1458" i="1"/>
  <c r="G1458" i="1"/>
  <c r="D1458" i="1"/>
  <c r="C1458" i="1"/>
  <c r="D1457" i="1"/>
  <c r="C1457" i="1"/>
  <c r="G1456" i="1"/>
  <c r="D1456" i="1"/>
  <c r="C1456" i="1"/>
  <c r="J1456" i="1" s="1"/>
  <c r="D1455" i="1"/>
  <c r="C1455" i="1"/>
  <c r="C1454" i="1"/>
  <c r="J1452" i="1"/>
  <c r="H1452" i="1"/>
  <c r="G1452" i="1"/>
  <c r="I1452" i="1" s="1"/>
  <c r="D1452" i="1"/>
  <c r="C1452" i="1"/>
  <c r="D1451" i="1"/>
  <c r="C1451" i="1"/>
  <c r="H1450" i="1"/>
  <c r="G1450" i="1"/>
  <c r="I1450" i="1" s="1"/>
  <c r="D1450" i="1"/>
  <c r="C1450" i="1"/>
  <c r="J1450" i="1" s="1"/>
  <c r="D1449" i="1"/>
  <c r="C1449" i="1"/>
  <c r="J1448" i="1"/>
  <c r="H1448" i="1"/>
  <c r="G1448" i="1"/>
  <c r="I1448" i="1" s="1"/>
  <c r="D1448" i="1"/>
  <c r="C1448" i="1"/>
  <c r="J1447" i="1"/>
  <c r="D1447" i="1"/>
  <c r="C1447" i="1"/>
  <c r="H1446" i="1"/>
  <c r="G1446" i="1"/>
  <c r="I1446" i="1" s="1"/>
  <c r="D1446" i="1"/>
  <c r="C1446" i="1"/>
  <c r="J1446" i="1" s="1"/>
  <c r="J1445" i="1"/>
  <c r="H1445" i="1"/>
  <c r="D1445" i="1"/>
  <c r="C1445" i="1"/>
  <c r="G1445" i="1" s="1"/>
  <c r="J1444" i="1"/>
  <c r="G1444" i="1"/>
  <c r="D1444" i="1"/>
  <c r="C1444" i="1"/>
  <c r="H1443" i="1"/>
  <c r="D1443" i="1"/>
  <c r="C1443" i="1"/>
  <c r="J1442" i="1"/>
  <c r="G1442" i="1"/>
  <c r="D1442" i="1"/>
  <c r="C1442" i="1"/>
  <c r="H1441" i="1"/>
  <c r="D1441" i="1"/>
  <c r="C1441" i="1"/>
  <c r="J1440" i="1"/>
  <c r="G1440" i="1"/>
  <c r="D1440" i="1"/>
  <c r="C1440" i="1"/>
  <c r="H1439" i="1"/>
  <c r="D1439" i="1"/>
  <c r="C1439" i="1"/>
  <c r="H1438" i="1"/>
  <c r="D1438" i="1"/>
  <c r="C1438" i="1"/>
  <c r="G1438" i="1" s="1"/>
  <c r="D1437" i="1"/>
  <c r="C1437" i="1"/>
  <c r="D1434" i="1"/>
  <c r="C1434" i="1"/>
  <c r="H1433" i="1"/>
  <c r="D1433" i="1"/>
  <c r="C1433" i="1"/>
  <c r="G1433" i="1" s="1"/>
  <c r="D1432" i="1"/>
  <c r="C1432" i="1"/>
  <c r="H1431" i="1"/>
  <c r="D1431" i="1"/>
  <c r="C1431" i="1"/>
  <c r="G1431" i="1" s="1"/>
  <c r="D1430" i="1"/>
  <c r="C1430" i="1"/>
  <c r="D1429" i="1"/>
  <c r="C1429" i="1"/>
  <c r="H1428" i="1"/>
  <c r="D1428" i="1"/>
  <c r="C1428" i="1"/>
  <c r="G1428" i="1" s="1"/>
  <c r="H1427" i="1"/>
  <c r="D1427" i="1"/>
  <c r="C1427" i="1"/>
  <c r="G1427" i="1" s="1"/>
  <c r="D1426" i="1"/>
  <c r="C1426" i="1"/>
  <c r="H1425" i="1"/>
  <c r="D1425" i="1"/>
  <c r="C1425" i="1"/>
  <c r="G1425" i="1" s="1"/>
  <c r="C1424" i="1"/>
  <c r="H1422" i="1"/>
  <c r="D1422" i="1"/>
  <c r="C1422" i="1"/>
  <c r="G1422" i="1" s="1"/>
  <c r="H1421" i="1"/>
  <c r="D1421" i="1"/>
  <c r="C1421" i="1"/>
  <c r="G1421" i="1" s="1"/>
  <c r="D1420" i="1"/>
  <c r="C1420" i="1"/>
  <c r="H1419" i="1"/>
  <c r="D1419" i="1"/>
  <c r="C1419" i="1"/>
  <c r="G1419" i="1" s="1"/>
  <c r="H1418" i="1"/>
  <c r="D1418" i="1"/>
  <c r="C1418" i="1"/>
  <c r="G1418" i="1" s="1"/>
  <c r="H1417" i="1"/>
  <c r="D1417" i="1"/>
  <c r="C1417" i="1"/>
  <c r="G1417" i="1" s="1"/>
  <c r="D1416" i="1"/>
  <c r="C1416" i="1"/>
  <c r="D1415" i="1"/>
  <c r="C1415" i="1"/>
  <c r="D1414" i="1"/>
  <c r="C1414" i="1"/>
  <c r="G1414" i="1" s="1"/>
  <c r="H1413" i="1"/>
  <c r="D1413" i="1"/>
  <c r="C1413" i="1"/>
  <c r="G1413" i="1" s="1"/>
  <c r="D1412" i="1"/>
  <c r="C1412" i="1"/>
  <c r="D1411" i="1"/>
  <c r="C1411" i="1"/>
  <c r="G1411" i="1" s="1"/>
  <c r="D1410" i="1"/>
  <c r="H1410" i="1" s="1"/>
  <c r="C1410" i="1"/>
  <c r="D1409" i="1"/>
  <c r="H1409" i="1" s="1"/>
  <c r="C1409" i="1"/>
  <c r="G1409" i="1" s="1"/>
  <c r="D1407" i="1"/>
  <c r="C1407" i="1"/>
  <c r="H1406" i="1"/>
  <c r="D1406" i="1"/>
  <c r="C1406" i="1"/>
  <c r="G1406" i="1" s="1"/>
  <c r="D1405" i="1"/>
  <c r="C1405" i="1"/>
  <c r="D1404" i="1"/>
  <c r="C1404" i="1"/>
  <c r="D1403" i="1"/>
  <c r="C1403" i="1"/>
  <c r="D1402" i="1"/>
  <c r="C1402" i="1"/>
  <c r="D1401" i="1"/>
  <c r="C1401" i="1"/>
  <c r="D1400" i="1"/>
  <c r="C1400" i="1"/>
  <c r="D1399" i="1"/>
  <c r="C1399" i="1"/>
  <c r="H1398" i="1"/>
  <c r="D1398" i="1"/>
  <c r="C1398" i="1"/>
  <c r="G1398" i="1" s="1"/>
  <c r="H1397" i="1"/>
  <c r="D1397" i="1"/>
  <c r="C1397" i="1"/>
  <c r="G1397" i="1" s="1"/>
  <c r="D1396" i="1"/>
  <c r="C1396" i="1"/>
  <c r="H1395" i="1"/>
  <c r="D1395" i="1"/>
  <c r="C1395" i="1"/>
  <c r="G1395" i="1" s="1"/>
  <c r="H1394" i="1"/>
  <c r="D1394" i="1"/>
  <c r="C1394" i="1"/>
  <c r="G1394" i="1" s="1"/>
  <c r="C1393" i="1"/>
  <c r="H1392" i="1"/>
  <c r="D1392" i="1"/>
  <c r="C1392" i="1"/>
  <c r="G1392" i="1" s="1"/>
  <c r="H1391" i="1"/>
  <c r="D1391" i="1"/>
  <c r="C1391" i="1"/>
  <c r="G1391" i="1" s="1"/>
  <c r="D1390" i="1"/>
  <c r="C1390" i="1"/>
  <c r="D1389" i="1"/>
  <c r="C1389" i="1"/>
  <c r="D1388" i="1"/>
  <c r="C1388" i="1"/>
  <c r="H1387" i="1"/>
  <c r="D1387" i="1"/>
  <c r="C1387" i="1"/>
  <c r="G1387" i="1" s="1"/>
  <c r="H1386" i="1"/>
  <c r="D1386" i="1"/>
  <c r="C1386" i="1"/>
  <c r="G1386" i="1" s="1"/>
  <c r="D1385" i="1"/>
  <c r="C1385" i="1"/>
  <c r="D1384" i="1"/>
  <c r="D1382" i="1"/>
  <c r="C1382" i="1"/>
  <c r="H1381" i="1"/>
  <c r="D1381" i="1"/>
  <c r="C1381" i="1"/>
  <c r="G1381" i="1" s="1"/>
  <c r="D1380" i="1"/>
  <c r="H1380" i="1" s="1"/>
  <c r="C1380" i="1"/>
  <c r="G1380" i="1" s="1"/>
  <c r="H1379" i="1"/>
  <c r="D1379" i="1"/>
  <c r="C1379" i="1"/>
  <c r="G1379" i="1" s="1"/>
  <c r="D1378" i="1"/>
  <c r="C1378" i="1"/>
  <c r="D1377" i="1"/>
  <c r="C1377" i="1"/>
  <c r="C1376" i="1"/>
  <c r="H1375" i="1"/>
  <c r="D1375" i="1"/>
  <c r="C1375" i="1"/>
  <c r="G1375" i="1" s="1"/>
  <c r="D1374" i="1"/>
  <c r="C1374" i="1"/>
  <c r="H1373" i="1"/>
  <c r="D1373" i="1"/>
  <c r="C1373" i="1"/>
  <c r="G1373" i="1" s="1"/>
  <c r="H1372" i="1"/>
  <c r="D1372" i="1"/>
  <c r="C1372" i="1"/>
  <c r="G1372" i="1" s="1"/>
  <c r="D1371" i="1"/>
  <c r="C1371" i="1"/>
  <c r="D1370" i="1"/>
  <c r="C1370" i="1"/>
  <c r="H1368" i="1"/>
  <c r="D1368" i="1"/>
  <c r="C1368" i="1"/>
  <c r="G1368" i="1" s="1"/>
  <c r="H1367" i="1"/>
  <c r="D1367" i="1"/>
  <c r="C1367" i="1"/>
  <c r="G1367" i="1" s="1"/>
  <c r="D1366" i="1"/>
  <c r="C1366" i="1"/>
  <c r="H1365" i="1"/>
  <c r="D1365" i="1"/>
  <c r="C1365" i="1"/>
  <c r="G1365" i="1" s="1"/>
  <c r="H1364" i="1"/>
  <c r="D1364" i="1"/>
  <c r="C1364" i="1"/>
  <c r="G1364" i="1" s="1"/>
  <c r="D1363" i="1"/>
  <c r="C1363" i="1"/>
  <c r="D1362" i="1"/>
  <c r="C1362" i="1"/>
  <c r="D1361" i="1"/>
  <c r="C1361" i="1"/>
  <c r="H1360" i="1"/>
  <c r="D1360" i="1"/>
  <c r="C1360" i="1"/>
  <c r="G1360" i="1" s="1"/>
  <c r="H1359" i="1"/>
  <c r="D1359" i="1"/>
  <c r="C1359" i="1"/>
  <c r="G1359" i="1" s="1"/>
  <c r="D1358" i="1"/>
  <c r="C1358" i="1"/>
  <c r="H1357" i="1"/>
  <c r="D1357" i="1"/>
  <c r="C1357" i="1"/>
  <c r="G1357" i="1" s="1"/>
  <c r="H1356" i="1"/>
  <c r="D1356" i="1"/>
  <c r="C1356" i="1"/>
  <c r="G1356" i="1" s="1"/>
  <c r="H1355" i="1"/>
  <c r="D1355" i="1"/>
  <c r="C1355" i="1"/>
  <c r="G1355" i="1" s="1"/>
  <c r="D1354" i="1"/>
  <c r="C1354" i="1"/>
  <c r="D1353" i="1"/>
  <c r="C1353" i="1"/>
  <c r="H1352" i="1"/>
  <c r="D1352" i="1"/>
  <c r="C1352" i="1"/>
  <c r="G1352" i="1" s="1"/>
  <c r="H1351" i="1"/>
  <c r="D1351" i="1"/>
  <c r="C1351" i="1"/>
  <c r="G1351" i="1" s="1"/>
  <c r="D1350" i="1"/>
  <c r="C1350" i="1"/>
  <c r="H1349" i="1"/>
  <c r="D1349" i="1"/>
  <c r="C1349" i="1"/>
  <c r="G1349" i="1" s="1"/>
  <c r="D1348" i="1"/>
  <c r="H1347" i="1"/>
  <c r="D1347" i="1"/>
  <c r="C1347" i="1"/>
  <c r="G1347" i="1" s="1"/>
  <c r="D1346" i="1"/>
  <c r="C1346" i="1"/>
  <c r="D1345" i="1"/>
  <c r="C1345" i="1"/>
  <c r="H1344" i="1"/>
  <c r="D1344" i="1"/>
  <c r="C1344" i="1"/>
  <c r="G1344" i="1" s="1"/>
  <c r="H1343" i="1"/>
  <c r="D1343" i="1"/>
  <c r="C1343" i="1"/>
  <c r="G1343" i="1" s="1"/>
  <c r="D1342" i="1"/>
  <c r="C1342" i="1"/>
  <c r="H1341" i="1"/>
  <c r="D1341" i="1"/>
  <c r="C1341" i="1"/>
  <c r="G1341" i="1" s="1"/>
  <c r="H1340" i="1"/>
  <c r="D1340" i="1"/>
  <c r="C1340" i="1"/>
  <c r="G1340" i="1" s="1"/>
  <c r="D1339" i="1"/>
  <c r="C1339" i="1"/>
  <c r="D1338" i="1"/>
  <c r="C1338" i="1"/>
  <c r="D1337" i="1"/>
  <c r="C1337" i="1"/>
  <c r="H1336" i="1"/>
  <c r="D1336" i="1"/>
  <c r="C1336" i="1"/>
  <c r="G1336" i="1" s="1"/>
  <c r="H1335" i="1"/>
  <c r="D1335" i="1"/>
  <c r="C1335" i="1"/>
  <c r="G1335" i="1" s="1"/>
  <c r="D1334" i="1"/>
  <c r="C1334" i="1"/>
  <c r="D1333" i="1"/>
  <c r="H1332" i="1"/>
  <c r="D1332" i="1"/>
  <c r="C1332" i="1"/>
  <c r="G1332" i="1" s="1"/>
  <c r="D1331" i="1"/>
  <c r="C1331" i="1"/>
  <c r="D1330" i="1"/>
  <c r="C1330" i="1"/>
  <c r="D1329" i="1"/>
  <c r="D1328" i="1"/>
  <c r="C1328" i="1"/>
  <c r="H1327" i="1"/>
  <c r="D1327" i="1"/>
  <c r="C1327" i="1"/>
  <c r="G1327" i="1" s="1"/>
  <c r="D1326" i="1"/>
  <c r="C1326" i="1"/>
  <c r="H1325" i="1"/>
  <c r="D1325" i="1"/>
  <c r="C1325" i="1"/>
  <c r="G1325" i="1" s="1"/>
  <c r="D1324" i="1"/>
  <c r="C1324" i="1"/>
  <c r="G1324" i="1" s="1"/>
  <c r="D1323" i="1"/>
  <c r="C1323" i="1"/>
  <c r="D1322" i="1"/>
  <c r="C1322" i="1"/>
  <c r="D1321" i="1"/>
  <c r="C1321" i="1"/>
  <c r="H1320" i="1"/>
  <c r="D1320" i="1"/>
  <c r="C1320" i="1"/>
  <c r="G1320" i="1" s="1"/>
  <c r="H1319" i="1"/>
  <c r="D1319" i="1"/>
  <c r="C1319" i="1"/>
  <c r="G1319" i="1" s="1"/>
  <c r="D1318" i="1"/>
  <c r="C1318" i="1"/>
  <c r="H1317" i="1"/>
  <c r="D1317" i="1"/>
  <c r="C1317" i="1"/>
  <c r="G1317" i="1" s="1"/>
  <c r="H1316" i="1"/>
  <c r="D1316" i="1"/>
  <c r="C1316" i="1"/>
  <c r="G1316" i="1" s="1"/>
  <c r="H1315" i="1"/>
  <c r="D1315" i="1"/>
  <c r="C1315" i="1"/>
  <c r="D1314" i="1"/>
  <c r="C1314" i="1"/>
  <c r="D1313" i="1"/>
  <c r="C1313" i="1"/>
  <c r="H1312" i="1"/>
  <c r="D1312" i="1"/>
  <c r="C1312" i="1"/>
  <c r="G1312" i="1" s="1"/>
  <c r="H1311" i="1"/>
  <c r="D1311" i="1"/>
  <c r="C1311" i="1"/>
  <c r="G1311" i="1" s="1"/>
  <c r="D1310" i="1"/>
  <c r="C1310" i="1"/>
  <c r="H1309" i="1"/>
  <c r="D1309" i="1"/>
  <c r="C1309" i="1"/>
  <c r="G1309" i="1" s="1"/>
  <c r="H1308" i="1"/>
  <c r="D1308" i="1"/>
  <c r="C1308" i="1"/>
  <c r="G1308" i="1" s="1"/>
  <c r="C1307" i="1"/>
  <c r="D1306" i="1"/>
  <c r="C1306" i="1"/>
  <c r="D1305" i="1"/>
  <c r="C1305" i="1"/>
  <c r="H1304" i="1"/>
  <c r="D1304" i="1"/>
  <c r="C1304" i="1"/>
  <c r="G1304" i="1" s="1"/>
  <c r="H1303" i="1"/>
  <c r="D1303" i="1"/>
  <c r="C1303" i="1"/>
  <c r="G1303" i="1" s="1"/>
  <c r="D1302" i="1"/>
  <c r="C1302" i="1"/>
  <c r="D1301" i="1"/>
  <c r="H1301" i="1" s="1"/>
  <c r="C1301" i="1"/>
  <c r="D1300" i="1"/>
  <c r="C1300" i="1"/>
  <c r="H1298" i="1"/>
  <c r="D1298" i="1"/>
  <c r="C1298" i="1"/>
  <c r="G1298" i="1" s="1"/>
  <c r="H1297" i="1"/>
  <c r="D1297" i="1"/>
  <c r="C1297" i="1"/>
  <c r="G1297" i="1" s="1"/>
  <c r="D1296" i="1"/>
  <c r="C1296" i="1"/>
  <c r="D1295" i="1"/>
  <c r="C1295" i="1"/>
  <c r="D1294" i="1"/>
  <c r="C1294" i="1"/>
  <c r="H1293" i="1"/>
  <c r="D1293" i="1"/>
  <c r="C1293" i="1"/>
  <c r="G1293" i="1" s="1"/>
  <c r="H1292" i="1"/>
  <c r="D1292" i="1"/>
  <c r="C1292" i="1"/>
  <c r="G1292" i="1" s="1"/>
  <c r="D1291" i="1"/>
  <c r="C1291" i="1"/>
  <c r="H1290" i="1"/>
  <c r="D1290" i="1"/>
  <c r="C1290" i="1"/>
  <c r="G1290" i="1" s="1"/>
  <c r="H1289" i="1"/>
  <c r="D1289" i="1"/>
  <c r="C1289" i="1"/>
  <c r="G1289" i="1" s="1"/>
  <c r="D1288" i="1"/>
  <c r="C1288" i="1"/>
  <c r="D1287" i="1"/>
  <c r="C1287" i="1"/>
  <c r="D1286" i="1"/>
  <c r="C1286" i="1"/>
  <c r="H1285" i="1"/>
  <c r="D1285" i="1"/>
  <c r="C1285" i="1"/>
  <c r="G1285" i="1" s="1"/>
  <c r="H1284" i="1"/>
  <c r="D1284" i="1"/>
  <c r="C1284" i="1"/>
  <c r="G1284" i="1" s="1"/>
  <c r="D1283" i="1"/>
  <c r="C1283" i="1"/>
  <c r="H1282" i="1"/>
  <c r="D1282" i="1"/>
  <c r="C1282" i="1"/>
  <c r="G1282" i="1" s="1"/>
  <c r="H1281" i="1"/>
  <c r="D1281" i="1"/>
  <c r="C1281" i="1"/>
  <c r="G1281" i="1" s="1"/>
  <c r="H1280" i="1"/>
  <c r="D1280" i="1"/>
  <c r="C1280" i="1"/>
  <c r="G1280" i="1" s="1"/>
  <c r="G1279" i="1"/>
  <c r="D1279" i="1"/>
  <c r="C1279" i="1"/>
  <c r="H1279" i="1" s="1"/>
  <c r="D1278" i="1"/>
  <c r="C1278" i="1"/>
  <c r="H1277" i="1"/>
  <c r="D1277" i="1"/>
  <c r="C1277" i="1"/>
  <c r="G1277" i="1" s="1"/>
  <c r="D1276" i="1"/>
  <c r="C1276" i="1"/>
  <c r="H1275" i="1"/>
  <c r="G1275" i="1"/>
  <c r="D1275" i="1"/>
  <c r="C1275" i="1"/>
  <c r="H1274" i="1"/>
  <c r="D1274" i="1"/>
  <c r="C1274" i="1"/>
  <c r="G1274" i="1" s="1"/>
  <c r="H1273" i="1"/>
  <c r="G1273" i="1"/>
  <c r="D1273" i="1"/>
  <c r="C1273" i="1"/>
  <c r="H1272" i="1"/>
  <c r="D1272" i="1"/>
  <c r="C1272" i="1"/>
  <c r="G1272" i="1" s="1"/>
  <c r="D1271" i="1"/>
  <c r="C1271" i="1"/>
  <c r="D1270" i="1"/>
  <c r="C1270" i="1"/>
  <c r="D1269" i="1"/>
  <c r="C1269" i="1"/>
  <c r="H1268" i="1"/>
  <c r="D1268" i="1"/>
  <c r="C1268" i="1"/>
  <c r="G1268" i="1" s="1"/>
  <c r="H1267" i="1"/>
  <c r="D1267" i="1"/>
  <c r="C1267" i="1"/>
  <c r="G1267" i="1" s="1"/>
  <c r="D1266" i="1"/>
  <c r="H1266" i="1" s="1"/>
  <c r="C1266" i="1"/>
  <c r="G1266" i="1" s="1"/>
  <c r="H1265" i="1"/>
  <c r="D1265" i="1"/>
  <c r="C1265" i="1"/>
  <c r="G1265" i="1" s="1"/>
  <c r="D1264" i="1"/>
  <c r="C1264" i="1"/>
  <c r="D1263" i="1"/>
  <c r="C1263" i="1"/>
  <c r="H1263" i="1" s="1"/>
  <c r="D1262" i="1"/>
  <c r="C1262" i="1"/>
  <c r="D1261" i="1"/>
  <c r="C1261" i="1"/>
  <c r="D1260" i="1"/>
  <c r="C1260" i="1"/>
  <c r="H1259" i="1"/>
  <c r="G1259" i="1"/>
  <c r="D1259" i="1"/>
  <c r="C1259" i="1"/>
  <c r="H1258" i="1"/>
  <c r="D1258" i="1"/>
  <c r="C1258" i="1"/>
  <c r="G1258" i="1" s="1"/>
  <c r="H1257" i="1"/>
  <c r="G1257" i="1"/>
  <c r="D1257" i="1"/>
  <c r="C1257" i="1"/>
  <c r="H1256" i="1"/>
  <c r="D1256" i="1"/>
  <c r="C1256" i="1"/>
  <c r="G1256" i="1" s="1"/>
  <c r="D1255" i="1"/>
  <c r="C1255" i="1"/>
  <c r="D1254" i="1"/>
  <c r="C1254" i="1"/>
  <c r="D1253" i="1"/>
  <c r="C1253" i="1"/>
  <c r="H1252" i="1"/>
  <c r="D1252" i="1"/>
  <c r="C1252" i="1"/>
  <c r="G1252" i="1" s="1"/>
  <c r="H1251" i="1"/>
  <c r="D1251" i="1"/>
  <c r="C1251" i="1"/>
  <c r="G1251" i="1" s="1"/>
  <c r="H1250" i="1"/>
  <c r="D1250" i="1"/>
  <c r="C1250" i="1"/>
  <c r="G1250" i="1" s="1"/>
  <c r="H1249" i="1"/>
  <c r="G1249" i="1"/>
  <c r="D1249" i="1"/>
  <c r="C1249" i="1"/>
  <c r="D1248" i="1"/>
  <c r="C1248" i="1"/>
  <c r="G1247" i="1"/>
  <c r="D1247" i="1"/>
  <c r="C1247" i="1"/>
  <c r="H1247" i="1" s="1"/>
  <c r="D1246" i="1"/>
  <c r="C1246" i="1"/>
  <c r="D1245" i="1"/>
  <c r="C1245" i="1"/>
  <c r="D1244" i="1"/>
  <c r="C1244" i="1"/>
  <c r="D1243" i="1"/>
  <c r="H1243" i="1" s="1"/>
  <c r="C1243" i="1"/>
  <c r="D1242" i="1"/>
  <c r="H1242" i="1" s="1"/>
  <c r="C1242" i="1"/>
  <c r="G1242" i="1" s="1"/>
  <c r="G1241" i="1"/>
  <c r="D1241" i="1"/>
  <c r="C1241" i="1"/>
  <c r="D1240" i="1"/>
  <c r="C1240" i="1"/>
  <c r="G1239" i="1"/>
  <c r="D1239" i="1"/>
  <c r="C1239" i="1"/>
  <c r="H1239" i="1" s="1"/>
  <c r="D1238" i="1"/>
  <c r="C1238" i="1"/>
  <c r="D1237" i="1"/>
  <c r="C1237" i="1"/>
  <c r="H1236" i="1"/>
  <c r="D1236" i="1"/>
  <c r="C1236" i="1"/>
  <c r="G1236" i="1" s="1"/>
  <c r="D1235" i="1"/>
  <c r="C1235" i="1"/>
  <c r="D1234" i="1"/>
  <c r="C1234" i="1"/>
  <c r="G1234" i="1" s="1"/>
  <c r="D1233" i="1"/>
  <c r="H1233" i="1" s="1"/>
  <c r="C1233" i="1"/>
  <c r="D1232" i="1"/>
  <c r="H1232" i="1" s="1"/>
  <c r="C1232" i="1"/>
  <c r="G1232" i="1" s="1"/>
  <c r="D1231" i="1"/>
  <c r="G1231" i="1" s="1"/>
  <c r="C1231" i="1"/>
  <c r="H1231" i="1" s="1"/>
  <c r="D1230" i="1"/>
  <c r="C1230" i="1"/>
  <c r="D1229" i="1"/>
  <c r="H1229" i="1" s="1"/>
  <c r="C1229" i="1"/>
  <c r="G1229" i="1" s="1"/>
  <c r="D1228" i="1"/>
  <c r="C1228" i="1"/>
  <c r="D1227" i="1"/>
  <c r="C1227" i="1"/>
  <c r="H1227" i="1" s="1"/>
  <c r="D1226" i="1"/>
  <c r="C1226" i="1"/>
  <c r="G1226" i="1" s="1"/>
  <c r="H1225" i="1"/>
  <c r="G1225" i="1"/>
  <c r="D1225" i="1"/>
  <c r="C1225" i="1"/>
  <c r="H1224" i="1"/>
  <c r="D1224" i="1"/>
  <c r="C1224" i="1"/>
  <c r="D1223" i="1"/>
  <c r="G1223" i="1" s="1"/>
  <c r="C1223" i="1"/>
  <c r="D1221" i="1"/>
  <c r="C1221" i="1"/>
  <c r="D1220" i="1"/>
  <c r="C1220" i="1"/>
  <c r="D1219" i="1"/>
  <c r="D1218" i="1"/>
  <c r="C1218" i="1"/>
  <c r="D1217" i="1"/>
  <c r="G1217" i="1" s="1"/>
  <c r="C1217" i="1"/>
  <c r="H1217" i="1" s="1"/>
  <c r="D1216" i="1"/>
  <c r="D1213" i="1"/>
  <c r="C1213" i="1"/>
  <c r="D1212" i="1"/>
  <c r="C1212" i="1"/>
  <c r="H1211" i="1"/>
  <c r="D1211" i="1"/>
  <c r="G1211" i="1" s="1"/>
  <c r="C1211" i="1"/>
  <c r="H1210" i="1"/>
  <c r="D1210" i="1"/>
  <c r="C1210" i="1"/>
  <c r="D1209" i="1"/>
  <c r="C1209" i="1"/>
  <c r="D1208" i="1"/>
  <c r="H1208" i="1" s="1"/>
  <c r="C1208" i="1"/>
  <c r="G1207" i="1"/>
  <c r="D1207" i="1"/>
  <c r="C1207" i="1"/>
  <c r="D1206" i="1"/>
  <c r="C1206" i="1"/>
  <c r="D1205" i="1"/>
  <c r="C1205" i="1"/>
  <c r="H1204" i="1"/>
  <c r="D1204" i="1"/>
  <c r="C1204" i="1"/>
  <c r="G1204" i="1" s="1"/>
  <c r="D1203" i="1"/>
  <c r="C1203" i="1"/>
  <c r="H1202" i="1"/>
  <c r="G1202" i="1"/>
  <c r="D1202" i="1"/>
  <c r="C1202" i="1"/>
  <c r="H1201" i="1"/>
  <c r="D1201" i="1"/>
  <c r="C1201" i="1"/>
  <c r="G1201" i="1" s="1"/>
  <c r="H1200" i="1"/>
  <c r="G1200" i="1"/>
  <c r="D1200" i="1"/>
  <c r="C1200" i="1"/>
  <c r="H1199" i="1"/>
  <c r="D1199" i="1"/>
  <c r="C1199" i="1"/>
  <c r="G1199" i="1" s="1"/>
  <c r="H1198" i="1"/>
  <c r="G1198" i="1"/>
  <c r="D1198" i="1"/>
  <c r="C1198" i="1"/>
  <c r="D1197" i="1"/>
  <c r="C1197" i="1"/>
  <c r="D1196" i="1"/>
  <c r="C1196" i="1"/>
  <c r="D1195" i="1"/>
  <c r="C1195" i="1"/>
  <c r="D1194" i="1"/>
  <c r="C1194" i="1"/>
  <c r="H1193" i="1"/>
  <c r="D1193" i="1"/>
  <c r="C1193" i="1"/>
  <c r="G1193" i="1" s="1"/>
  <c r="H1192" i="1"/>
  <c r="G1192" i="1"/>
  <c r="D1192" i="1"/>
  <c r="C1192" i="1"/>
  <c r="H1191" i="1"/>
  <c r="D1191" i="1"/>
  <c r="C1191" i="1"/>
  <c r="G1191" i="1" s="1"/>
  <c r="G1190" i="1"/>
  <c r="D1190" i="1"/>
  <c r="C1190" i="1"/>
  <c r="H1190" i="1" s="1"/>
  <c r="D1189" i="1"/>
  <c r="C1189" i="1"/>
  <c r="D1188" i="1"/>
  <c r="C1188" i="1"/>
  <c r="D1187" i="1"/>
  <c r="C1187" i="1"/>
  <c r="D1186" i="1"/>
  <c r="C1186" i="1"/>
  <c r="G1186" i="1" s="1"/>
  <c r="H1185" i="1"/>
  <c r="D1185" i="1"/>
  <c r="C1185" i="1"/>
  <c r="G1185" i="1" s="1"/>
  <c r="H1182" i="1"/>
  <c r="G1182" i="1"/>
  <c r="D1182" i="1"/>
  <c r="C1182" i="1"/>
  <c r="D1181" i="1"/>
  <c r="C1181" i="1"/>
  <c r="D1180" i="1"/>
  <c r="C1180" i="1"/>
  <c r="D1179" i="1"/>
  <c r="C1179" i="1"/>
  <c r="D1178" i="1"/>
  <c r="C1178" i="1"/>
  <c r="G1178" i="1" s="1"/>
  <c r="H1177" i="1"/>
  <c r="D1177" i="1"/>
  <c r="C1177" i="1"/>
  <c r="G1177" i="1" s="1"/>
  <c r="H1176" i="1"/>
  <c r="G1176" i="1"/>
  <c r="D1176" i="1"/>
  <c r="C1176" i="1"/>
  <c r="H1175" i="1"/>
  <c r="D1175" i="1"/>
  <c r="C1175" i="1"/>
  <c r="G1175" i="1" s="1"/>
  <c r="G1174" i="1"/>
  <c r="D1174" i="1"/>
  <c r="C1174" i="1"/>
  <c r="H1174" i="1" s="1"/>
  <c r="D1173" i="1"/>
  <c r="C1173" i="1"/>
  <c r="D1172" i="1"/>
  <c r="C1172" i="1"/>
  <c r="D1171" i="1"/>
  <c r="C1171" i="1"/>
  <c r="D1170" i="1"/>
  <c r="C1170" i="1"/>
  <c r="G1170" i="1" s="1"/>
  <c r="H1169" i="1"/>
  <c r="D1169" i="1"/>
  <c r="C1169" i="1"/>
  <c r="G1169" i="1" s="1"/>
  <c r="H1168" i="1"/>
  <c r="G1168" i="1"/>
  <c r="D1168" i="1"/>
  <c r="C1168" i="1"/>
  <c r="H1167" i="1"/>
  <c r="D1167" i="1"/>
  <c r="C1167" i="1"/>
  <c r="G1167" i="1" s="1"/>
  <c r="H1166" i="1"/>
  <c r="D1166" i="1"/>
  <c r="C1166" i="1"/>
  <c r="G1166" i="1" s="1"/>
  <c r="D1165" i="1"/>
  <c r="C1165" i="1"/>
  <c r="D1164" i="1"/>
  <c r="C1164" i="1"/>
  <c r="D1163" i="1"/>
  <c r="C1163" i="1"/>
  <c r="D1162" i="1"/>
  <c r="C1162" i="1"/>
  <c r="G1162" i="1" s="1"/>
  <c r="H1161" i="1"/>
  <c r="D1161" i="1"/>
  <c r="C1161" i="1"/>
  <c r="G1161" i="1" s="1"/>
  <c r="D1160" i="1"/>
  <c r="G1160" i="1" s="1"/>
  <c r="C1160" i="1"/>
  <c r="D1159" i="1"/>
  <c r="H1159" i="1" s="1"/>
  <c r="C1159" i="1"/>
  <c r="H1158" i="1"/>
  <c r="G1158" i="1"/>
  <c r="D1158" i="1"/>
  <c r="C1158" i="1"/>
  <c r="C1157" i="1"/>
  <c r="D1156" i="1"/>
  <c r="C1156" i="1"/>
  <c r="D1155" i="1"/>
  <c r="C1155" i="1"/>
  <c r="D1154" i="1"/>
  <c r="C1154" i="1"/>
  <c r="D1151" i="1"/>
  <c r="C1151" i="1"/>
  <c r="D1150" i="1"/>
  <c r="C1150" i="1"/>
  <c r="G1150" i="1" s="1"/>
  <c r="D1149" i="1"/>
  <c r="H1149" i="1" s="1"/>
  <c r="C1149" i="1"/>
  <c r="G1149" i="1" s="1"/>
  <c r="H1147" i="1"/>
  <c r="D1147" i="1"/>
  <c r="C1147" i="1"/>
  <c r="G1147" i="1" s="1"/>
  <c r="G1146" i="1"/>
  <c r="D1146" i="1"/>
  <c r="C1146" i="1"/>
  <c r="H1146" i="1" s="1"/>
  <c r="D1145" i="1"/>
  <c r="C1145" i="1"/>
  <c r="D1144" i="1"/>
  <c r="C1144" i="1"/>
  <c r="D1143" i="1"/>
  <c r="C1143" i="1"/>
  <c r="D1142" i="1"/>
  <c r="C1142" i="1"/>
  <c r="D1141" i="1"/>
  <c r="C1141" i="1"/>
  <c r="D1140" i="1"/>
  <c r="H1140" i="1" s="1"/>
  <c r="C1140" i="1"/>
  <c r="G1140" i="1" s="1"/>
  <c r="H1139" i="1"/>
  <c r="D1139" i="1"/>
  <c r="C1139" i="1"/>
  <c r="G1139" i="1" s="1"/>
  <c r="G1138" i="1"/>
  <c r="D1138" i="1"/>
  <c r="C1138" i="1"/>
  <c r="D1137" i="1"/>
  <c r="C1137" i="1"/>
  <c r="D1136" i="1"/>
  <c r="C1136" i="1"/>
  <c r="D1135" i="1"/>
  <c r="C1135" i="1"/>
  <c r="D1134" i="1"/>
  <c r="C1134" i="1"/>
  <c r="G1134" i="1" s="1"/>
  <c r="H1133" i="1"/>
  <c r="D1133" i="1"/>
  <c r="C1133" i="1"/>
  <c r="G1133" i="1" s="1"/>
  <c r="H1132" i="1"/>
  <c r="G1132" i="1"/>
  <c r="D1132" i="1"/>
  <c r="C1132" i="1"/>
  <c r="H1131" i="1"/>
  <c r="D1131" i="1"/>
  <c r="C1131" i="1"/>
  <c r="G1131" i="1" s="1"/>
  <c r="D1130" i="1"/>
  <c r="G1130" i="1" s="1"/>
  <c r="C1130" i="1"/>
  <c r="H1130" i="1" s="1"/>
  <c r="D1129" i="1"/>
  <c r="C1129" i="1"/>
  <c r="D1128" i="1"/>
  <c r="C1128" i="1"/>
  <c r="C1127" i="1"/>
  <c r="H1126" i="1"/>
  <c r="D1126" i="1"/>
  <c r="C1126" i="1"/>
  <c r="G1126" i="1" s="1"/>
  <c r="H1125" i="1"/>
  <c r="D1125" i="1"/>
  <c r="C1125" i="1"/>
  <c r="G1125" i="1" s="1"/>
  <c r="D1123" i="1"/>
  <c r="C1123" i="1"/>
  <c r="D1122" i="1"/>
  <c r="C1122" i="1"/>
  <c r="D1121" i="1"/>
  <c r="C1121" i="1"/>
  <c r="D1120" i="1"/>
  <c r="C1120" i="1"/>
  <c r="G1120" i="1" s="1"/>
  <c r="D1119" i="1"/>
  <c r="C1119" i="1"/>
  <c r="H1118" i="1"/>
  <c r="G1118" i="1"/>
  <c r="D1118" i="1"/>
  <c r="C1118" i="1"/>
  <c r="D1117" i="1"/>
  <c r="C1117" i="1"/>
  <c r="G1117" i="1" s="1"/>
  <c r="G1116" i="1"/>
  <c r="D1116" i="1"/>
  <c r="C1116" i="1"/>
  <c r="H1116" i="1" s="1"/>
  <c r="D1115" i="1"/>
  <c r="C1115" i="1"/>
  <c r="D1114" i="1"/>
  <c r="C1114" i="1"/>
  <c r="D1113" i="1"/>
  <c r="H1111" i="1"/>
  <c r="D1111" i="1"/>
  <c r="C1111" i="1"/>
  <c r="G1111" i="1" s="1"/>
  <c r="H1110" i="1"/>
  <c r="G1110" i="1"/>
  <c r="D1110" i="1"/>
  <c r="C1110" i="1"/>
  <c r="H1109" i="1"/>
  <c r="D1109" i="1"/>
  <c r="C1109" i="1"/>
  <c r="G1109" i="1" s="1"/>
  <c r="H1108" i="1"/>
  <c r="G1108" i="1"/>
  <c r="D1108" i="1"/>
  <c r="C1108" i="1"/>
  <c r="D1107" i="1"/>
  <c r="C1107" i="1"/>
  <c r="D1106" i="1"/>
  <c r="C1106" i="1"/>
  <c r="D1105" i="1"/>
  <c r="C1105" i="1"/>
  <c r="D1104" i="1"/>
  <c r="C1104" i="1"/>
  <c r="G1104" i="1" s="1"/>
  <c r="H1103" i="1"/>
  <c r="D1103" i="1"/>
  <c r="C1103" i="1"/>
  <c r="G1103" i="1" s="1"/>
  <c r="H1102" i="1"/>
  <c r="G1102" i="1"/>
  <c r="D1102" i="1"/>
  <c r="C1102" i="1"/>
  <c r="H1101" i="1"/>
  <c r="D1101" i="1"/>
  <c r="C1101" i="1"/>
  <c r="G1101" i="1" s="1"/>
  <c r="G1100" i="1"/>
  <c r="D1100" i="1"/>
  <c r="C1100" i="1"/>
  <c r="H1100" i="1" s="1"/>
  <c r="D1099" i="1"/>
  <c r="C1099" i="1"/>
  <c r="D1098" i="1"/>
  <c r="C1098" i="1"/>
  <c r="D1097" i="1"/>
  <c r="C1097" i="1"/>
  <c r="D1096" i="1"/>
  <c r="H1095" i="1"/>
  <c r="D1095" i="1"/>
  <c r="C1095" i="1"/>
  <c r="G1095" i="1" s="1"/>
  <c r="H1094" i="1"/>
  <c r="G1094" i="1"/>
  <c r="D1094" i="1"/>
  <c r="C1094" i="1"/>
  <c r="H1093" i="1"/>
  <c r="D1093" i="1"/>
  <c r="C1093" i="1"/>
  <c r="G1093" i="1" s="1"/>
  <c r="H1092" i="1"/>
  <c r="G1092" i="1"/>
  <c r="D1092" i="1"/>
  <c r="C1092" i="1"/>
  <c r="D1091" i="1"/>
  <c r="C1091" i="1"/>
  <c r="D1090" i="1"/>
  <c r="C1090" i="1"/>
  <c r="D1089" i="1"/>
  <c r="C1089" i="1"/>
  <c r="H1088" i="1"/>
  <c r="D1088" i="1"/>
  <c r="C1088" i="1"/>
  <c r="G1088" i="1" s="1"/>
  <c r="H1087" i="1"/>
  <c r="D1087" i="1"/>
  <c r="C1087" i="1"/>
  <c r="G1087" i="1" s="1"/>
  <c r="H1086" i="1"/>
  <c r="G1086" i="1"/>
  <c r="D1086" i="1"/>
  <c r="C1086" i="1"/>
  <c r="H1085" i="1"/>
  <c r="D1085" i="1"/>
  <c r="C1085" i="1"/>
  <c r="G1085" i="1" s="1"/>
  <c r="G1084" i="1"/>
  <c r="D1084" i="1"/>
  <c r="C1084" i="1"/>
  <c r="H1084" i="1" s="1"/>
  <c r="D1083" i="1"/>
  <c r="C1083" i="1"/>
  <c r="D1082" i="1"/>
  <c r="C1082" i="1"/>
  <c r="D1081" i="1"/>
  <c r="C1081" i="1"/>
  <c r="D1080" i="1"/>
  <c r="C1080" i="1"/>
  <c r="G1080" i="1" s="1"/>
  <c r="H1079" i="1"/>
  <c r="D1079" i="1"/>
  <c r="C1079" i="1"/>
  <c r="G1079" i="1" s="1"/>
  <c r="H1078" i="1"/>
  <c r="G1078" i="1"/>
  <c r="D1078" i="1"/>
  <c r="C1078" i="1"/>
  <c r="H1077" i="1"/>
  <c r="D1077" i="1"/>
  <c r="C1077" i="1"/>
  <c r="G1077" i="1" s="1"/>
  <c r="G1076" i="1"/>
  <c r="D1076" i="1"/>
  <c r="C1076" i="1"/>
  <c r="H1076" i="1" s="1"/>
  <c r="D1075" i="1"/>
  <c r="C1075" i="1"/>
  <c r="D1074" i="1"/>
  <c r="C1074" i="1"/>
  <c r="D1073" i="1"/>
  <c r="C1073" i="1"/>
  <c r="H1072" i="1"/>
  <c r="D1072" i="1"/>
  <c r="C1072" i="1"/>
  <c r="G1072" i="1" s="1"/>
  <c r="H1071" i="1"/>
  <c r="D1071" i="1"/>
  <c r="C1071" i="1"/>
  <c r="G1071" i="1" s="1"/>
  <c r="H1070" i="1"/>
  <c r="G1070" i="1"/>
  <c r="D1070" i="1"/>
  <c r="C1070" i="1"/>
  <c r="H1069" i="1"/>
  <c r="D1069" i="1"/>
  <c r="C1069" i="1"/>
  <c r="G1069" i="1" s="1"/>
  <c r="H1068" i="1"/>
  <c r="G1068" i="1"/>
  <c r="D1068" i="1"/>
  <c r="C1068" i="1"/>
  <c r="D1067" i="1"/>
  <c r="C1067" i="1"/>
  <c r="D1066" i="1"/>
  <c r="C1066" i="1"/>
  <c r="D1065" i="1"/>
  <c r="C1065" i="1"/>
  <c r="D1064" i="1"/>
  <c r="C1064" i="1"/>
  <c r="H1063" i="1"/>
  <c r="D1063" i="1"/>
  <c r="C1063" i="1"/>
  <c r="G1063" i="1" s="1"/>
  <c r="H1062" i="1"/>
  <c r="G1062" i="1"/>
  <c r="D1062" i="1"/>
  <c r="C1062" i="1"/>
  <c r="D1061" i="1"/>
  <c r="H1061" i="1" s="1"/>
  <c r="C1061" i="1"/>
  <c r="G1061" i="1" s="1"/>
  <c r="H1060" i="1"/>
  <c r="G1060" i="1"/>
  <c r="D1060" i="1"/>
  <c r="C1060" i="1"/>
  <c r="D1059" i="1"/>
  <c r="C1059" i="1"/>
  <c r="D1058" i="1"/>
  <c r="C1058" i="1"/>
  <c r="D1057" i="1"/>
  <c r="C1057" i="1"/>
  <c r="H1055" i="1"/>
  <c r="D1055" i="1"/>
  <c r="C1055" i="1"/>
  <c r="G1055" i="1" s="1"/>
  <c r="D1054" i="1"/>
  <c r="C1054" i="1"/>
  <c r="H1053" i="1"/>
  <c r="D1053" i="1"/>
  <c r="C1053" i="1"/>
  <c r="G1053" i="1" s="1"/>
  <c r="H1052" i="1"/>
  <c r="G1052" i="1"/>
  <c r="D1052" i="1"/>
  <c r="C1052" i="1"/>
  <c r="D1051" i="1"/>
  <c r="C1051" i="1"/>
  <c r="D1050" i="1"/>
  <c r="C1050" i="1"/>
  <c r="D1049" i="1"/>
  <c r="C1049" i="1"/>
  <c r="D1048" i="1"/>
  <c r="C1048" i="1"/>
  <c r="G1048" i="1" s="1"/>
  <c r="D1047" i="1"/>
  <c r="D1045" i="1"/>
  <c r="C1045" i="1"/>
  <c r="D1044" i="1"/>
  <c r="C1044" i="1"/>
  <c r="D1043" i="1"/>
  <c r="C1043" i="1"/>
  <c r="D1042" i="1"/>
  <c r="C1042" i="1"/>
  <c r="G1042" i="1" s="1"/>
  <c r="H1041" i="1"/>
  <c r="D1041" i="1"/>
  <c r="C1041" i="1"/>
  <c r="G1041" i="1" s="1"/>
  <c r="H1040" i="1"/>
  <c r="G1040" i="1"/>
  <c r="D1040" i="1"/>
  <c r="C1040" i="1"/>
  <c r="D1039" i="1"/>
  <c r="C1039" i="1"/>
  <c r="H1038" i="1"/>
  <c r="G1038" i="1"/>
  <c r="D1038" i="1"/>
  <c r="C1038" i="1"/>
  <c r="D1037" i="1"/>
  <c r="C1037" i="1"/>
  <c r="D1036" i="1"/>
  <c r="C1036" i="1"/>
  <c r="D1035" i="1"/>
  <c r="C1035" i="1"/>
  <c r="C1034" i="1"/>
  <c r="D1033" i="1"/>
  <c r="C1033" i="1"/>
  <c r="G1033" i="1" s="1"/>
  <c r="D1032" i="1"/>
  <c r="H1032" i="1" s="1"/>
  <c r="C1032" i="1"/>
  <c r="G1032" i="1" s="1"/>
  <c r="H1031" i="1"/>
  <c r="D1031" i="1"/>
  <c r="C1031" i="1"/>
  <c r="G1031" i="1" s="1"/>
  <c r="D1030" i="1"/>
  <c r="C1030" i="1"/>
  <c r="H1030" i="1" s="1"/>
  <c r="D1029" i="1"/>
  <c r="C1029" i="1"/>
  <c r="D1028" i="1"/>
  <c r="C1028" i="1"/>
  <c r="D1027" i="1"/>
  <c r="C1027" i="1"/>
  <c r="D1026" i="1"/>
  <c r="C1026" i="1"/>
  <c r="D1025" i="1"/>
  <c r="C1025" i="1"/>
  <c r="G1025" i="1" s="1"/>
  <c r="H1024" i="1"/>
  <c r="G1024" i="1"/>
  <c r="D1024" i="1"/>
  <c r="C1024" i="1"/>
  <c r="D1023" i="1"/>
  <c r="C1023" i="1"/>
  <c r="H1022" i="1"/>
  <c r="G1022" i="1"/>
  <c r="D1022" i="1"/>
  <c r="C1022" i="1"/>
  <c r="D1021" i="1"/>
  <c r="C1021" i="1"/>
  <c r="D1020" i="1"/>
  <c r="C1020" i="1"/>
  <c r="D1019" i="1"/>
  <c r="C1019" i="1"/>
  <c r="D1018" i="1"/>
  <c r="C1018" i="1"/>
  <c r="H1017" i="1"/>
  <c r="D1017" i="1"/>
  <c r="C1017" i="1"/>
  <c r="G1017" i="1" s="1"/>
  <c r="H1016" i="1"/>
  <c r="G1016" i="1"/>
  <c r="D1016" i="1"/>
  <c r="C1016" i="1"/>
  <c r="D1015" i="1"/>
  <c r="H1015" i="1" s="1"/>
  <c r="C1015" i="1"/>
  <c r="G1015" i="1" s="1"/>
  <c r="H1014" i="1"/>
  <c r="G1014" i="1"/>
  <c r="D1014" i="1"/>
  <c r="C1014" i="1"/>
  <c r="D1013" i="1"/>
  <c r="C1013" i="1"/>
  <c r="D1012" i="1"/>
  <c r="C1012" i="1"/>
  <c r="D1011" i="1"/>
  <c r="C1011" i="1"/>
  <c r="D1010" i="1"/>
  <c r="C1010" i="1"/>
  <c r="G1010" i="1" s="1"/>
  <c r="H1009" i="1"/>
  <c r="D1009" i="1"/>
  <c r="C1009" i="1"/>
  <c r="G1009" i="1" s="1"/>
  <c r="D1008" i="1"/>
  <c r="H1008" i="1" s="1"/>
  <c r="C1008" i="1"/>
  <c r="D1007" i="1"/>
  <c r="H1006" i="1"/>
  <c r="G1006" i="1"/>
  <c r="D1006" i="1"/>
  <c r="C1006" i="1"/>
  <c r="D1005" i="1"/>
  <c r="C1005" i="1"/>
  <c r="D1004" i="1"/>
  <c r="C1004" i="1"/>
  <c r="D1003" i="1"/>
  <c r="C1003" i="1"/>
  <c r="D1002" i="1"/>
  <c r="C1002" i="1"/>
  <c r="D1001" i="1"/>
  <c r="H1001" i="1" s="1"/>
  <c r="C1001" i="1"/>
  <c r="D1000" i="1"/>
  <c r="G1000" i="1" s="1"/>
  <c r="C1000" i="1"/>
  <c r="H1000" i="1" s="1"/>
  <c r="D999" i="1"/>
  <c r="C999" i="1"/>
  <c r="D998" i="1"/>
  <c r="C998" i="1"/>
  <c r="H998" i="1" s="1"/>
  <c r="D997" i="1"/>
  <c r="D996" i="1"/>
  <c r="C996" i="1"/>
  <c r="D995" i="1"/>
  <c r="C995" i="1"/>
  <c r="D994" i="1"/>
  <c r="C994" i="1"/>
  <c r="G994" i="1" s="1"/>
  <c r="H993" i="1"/>
  <c r="D993" i="1"/>
  <c r="C993" i="1"/>
  <c r="H992" i="1"/>
  <c r="G992" i="1"/>
  <c r="D992" i="1"/>
  <c r="C992" i="1"/>
  <c r="D991" i="1"/>
  <c r="H991" i="1" s="1"/>
  <c r="C991" i="1"/>
  <c r="D989" i="1"/>
  <c r="C989" i="1"/>
  <c r="D988" i="1"/>
  <c r="C988" i="1"/>
  <c r="G988" i="1" s="1"/>
  <c r="D987" i="1"/>
  <c r="C987" i="1"/>
  <c r="G987" i="1" s="1"/>
  <c r="D986" i="1"/>
  <c r="C986" i="1"/>
  <c r="H983" i="1"/>
  <c r="D983" i="1"/>
  <c r="C983" i="1"/>
  <c r="G983" i="1" s="1"/>
  <c r="H982" i="1"/>
  <c r="G982" i="1"/>
  <c r="D982" i="1"/>
  <c r="C982" i="1"/>
  <c r="H981" i="1"/>
  <c r="D981" i="1"/>
  <c r="C981" i="1"/>
  <c r="G981" i="1" s="1"/>
  <c r="H980" i="1"/>
  <c r="G980" i="1"/>
  <c r="D980" i="1"/>
  <c r="C980" i="1"/>
  <c r="D979" i="1"/>
  <c r="C979" i="1"/>
  <c r="D978" i="1"/>
  <c r="C978" i="1"/>
  <c r="D977" i="1"/>
  <c r="C977" i="1"/>
  <c r="D976" i="1"/>
  <c r="C976" i="1"/>
  <c r="G976" i="1" s="1"/>
  <c r="H975" i="1"/>
  <c r="D975" i="1"/>
  <c r="C975" i="1"/>
  <c r="G975" i="1" s="1"/>
  <c r="H974" i="1"/>
  <c r="G974" i="1"/>
  <c r="D974" i="1"/>
  <c r="C974" i="1"/>
  <c r="H973" i="1"/>
  <c r="D973" i="1"/>
  <c r="C973" i="1"/>
  <c r="G973" i="1" s="1"/>
  <c r="G972" i="1"/>
  <c r="D972" i="1"/>
  <c r="C972" i="1"/>
  <c r="H972" i="1" s="1"/>
  <c r="D971" i="1"/>
  <c r="C971" i="1"/>
  <c r="D970" i="1"/>
  <c r="C970" i="1"/>
  <c r="D969" i="1"/>
  <c r="C969" i="1"/>
  <c r="D968" i="1"/>
  <c r="C968" i="1"/>
  <c r="G968" i="1" s="1"/>
  <c r="H967" i="1"/>
  <c r="D967" i="1"/>
  <c r="C967" i="1"/>
  <c r="G967" i="1" s="1"/>
  <c r="H966" i="1"/>
  <c r="G966" i="1"/>
  <c r="D966" i="1"/>
  <c r="C966" i="1"/>
  <c r="H965" i="1"/>
  <c r="D965" i="1"/>
  <c r="C965" i="1"/>
  <c r="G965" i="1" s="1"/>
  <c r="H964" i="1"/>
  <c r="G964"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H895" i="1" s="1"/>
  <c r="D894" i="1"/>
  <c r="C894" i="1"/>
  <c r="D893" i="1"/>
  <c r="G893" i="1" s="1"/>
  <c r="C893" i="1"/>
  <c r="D892" i="1"/>
  <c r="C892" i="1"/>
  <c r="G891" i="1"/>
  <c r="D891" i="1"/>
  <c r="C891" i="1"/>
  <c r="H891" i="1" s="1"/>
  <c r="H890" i="1"/>
  <c r="G890" i="1"/>
  <c r="D890" i="1"/>
  <c r="C890" i="1"/>
  <c r="G889" i="1"/>
  <c r="D889" i="1"/>
  <c r="C889" i="1"/>
  <c r="H889" i="1" s="1"/>
  <c r="H888" i="1"/>
  <c r="G888" i="1"/>
  <c r="D888" i="1"/>
  <c r="C888" i="1"/>
  <c r="G887" i="1"/>
  <c r="D887" i="1"/>
  <c r="C887" i="1"/>
  <c r="H887" i="1" s="1"/>
  <c r="H886" i="1"/>
  <c r="G886" i="1"/>
  <c r="D886" i="1"/>
  <c r="C886" i="1"/>
  <c r="G885" i="1"/>
  <c r="D885" i="1"/>
  <c r="C885" i="1"/>
  <c r="H885" i="1" s="1"/>
  <c r="H884" i="1"/>
  <c r="G884" i="1"/>
  <c r="D884" i="1"/>
  <c r="C884" i="1"/>
  <c r="G883" i="1"/>
  <c r="D883" i="1"/>
  <c r="C883" i="1"/>
  <c r="H883" i="1" s="1"/>
  <c r="H882" i="1"/>
  <c r="G882" i="1"/>
  <c r="D882" i="1"/>
  <c r="C882" i="1"/>
  <c r="G881" i="1"/>
  <c r="D881" i="1"/>
  <c r="C881" i="1"/>
  <c r="H881" i="1" s="1"/>
  <c r="H880" i="1"/>
  <c r="G880" i="1"/>
  <c r="D880" i="1"/>
  <c r="C880" i="1"/>
  <c r="G879" i="1"/>
  <c r="D879" i="1"/>
  <c r="C879" i="1"/>
  <c r="H879" i="1" s="1"/>
  <c r="H878" i="1"/>
  <c r="G878" i="1"/>
  <c r="D878" i="1"/>
  <c r="C878" i="1"/>
  <c r="G877" i="1"/>
  <c r="D877" i="1"/>
  <c r="C877" i="1"/>
  <c r="H877" i="1" s="1"/>
  <c r="H876" i="1"/>
  <c r="G876" i="1"/>
  <c r="D876" i="1"/>
  <c r="C876" i="1"/>
  <c r="G875" i="1"/>
  <c r="D875" i="1"/>
  <c r="C875" i="1"/>
  <c r="H875" i="1" s="1"/>
  <c r="H874" i="1"/>
  <c r="G874" i="1"/>
  <c r="D874" i="1"/>
  <c r="C874" i="1"/>
  <c r="G873" i="1"/>
  <c r="D873" i="1"/>
  <c r="C873" i="1"/>
  <c r="H873" i="1" s="1"/>
  <c r="D872" i="1"/>
  <c r="C872" i="1"/>
  <c r="H872" i="1" s="1"/>
  <c r="G871" i="1"/>
  <c r="D871" i="1"/>
  <c r="C871" i="1"/>
  <c r="H871" i="1" s="1"/>
  <c r="H870" i="1"/>
  <c r="G870" i="1"/>
  <c r="D870" i="1"/>
  <c r="C870" i="1"/>
  <c r="G869" i="1"/>
  <c r="D869" i="1"/>
  <c r="C869" i="1"/>
  <c r="H869" i="1" s="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D823" i="1"/>
  <c r="G823" i="1" s="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G812" i="1" s="1"/>
  <c r="C812" i="1"/>
  <c r="H811" i="1"/>
  <c r="G811" i="1"/>
  <c r="D811" i="1"/>
  <c r="C811" i="1"/>
  <c r="H810" i="1"/>
  <c r="G810" i="1"/>
  <c r="D810" i="1"/>
  <c r="C810"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D756" i="1"/>
  <c r="G756" i="1" s="1"/>
  <c r="C756" i="1"/>
  <c r="H756" i="1" s="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D718" i="1"/>
  <c r="C718" i="1"/>
  <c r="G718" i="1" s="1"/>
  <c r="H717" i="1"/>
  <c r="D717" i="1"/>
  <c r="G717" i="1" s="1"/>
  <c r="C717" i="1"/>
  <c r="H716" i="1"/>
  <c r="G716" i="1"/>
  <c r="D716" i="1"/>
  <c r="C716" i="1"/>
  <c r="H715" i="1"/>
  <c r="D715" i="1"/>
  <c r="C715" i="1"/>
  <c r="D714" i="1"/>
  <c r="H714" i="1" s="1"/>
  <c r="C714" i="1"/>
  <c r="H713" i="1"/>
  <c r="G713" i="1"/>
  <c r="D713" i="1"/>
  <c r="C713" i="1"/>
  <c r="H712" i="1"/>
  <c r="G712" i="1"/>
  <c r="D712" i="1"/>
  <c r="C712" i="1"/>
  <c r="H711" i="1"/>
  <c r="D711" i="1"/>
  <c r="C711" i="1"/>
  <c r="G711" i="1" s="1"/>
  <c r="D710" i="1"/>
  <c r="C710" i="1"/>
  <c r="H710" i="1" s="1"/>
  <c r="D709" i="1"/>
  <c r="H709" i="1" s="1"/>
  <c r="C709" i="1"/>
  <c r="H708" i="1"/>
  <c r="G708" i="1"/>
  <c r="D708" i="1"/>
  <c r="C708" i="1"/>
  <c r="H707" i="1"/>
  <c r="G707" i="1"/>
  <c r="D707" i="1"/>
  <c r="C707" i="1"/>
  <c r="H706" i="1"/>
  <c r="G706" i="1"/>
  <c r="D706" i="1"/>
  <c r="C706" i="1"/>
  <c r="D705" i="1"/>
  <c r="H705" i="1" s="1"/>
  <c r="C705" i="1"/>
  <c r="G705" i="1" s="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H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D658" i="1"/>
  <c r="C658" i="1"/>
  <c r="G658" i="1" s="1"/>
  <c r="H657" i="1"/>
  <c r="G657" i="1"/>
  <c r="D657" i="1"/>
  <c r="C657" i="1"/>
  <c r="H656" i="1"/>
  <c r="G656" i="1"/>
  <c r="D656" i="1"/>
  <c r="C656" i="1"/>
  <c r="H655" i="1"/>
  <c r="D655" i="1"/>
  <c r="C655" i="1"/>
  <c r="G655" i="1" s="1"/>
  <c r="H654" i="1"/>
  <c r="G654" i="1"/>
  <c r="D654" i="1"/>
  <c r="C654" i="1"/>
  <c r="D653" i="1"/>
  <c r="C653" i="1"/>
  <c r="H653" i="1" s="1"/>
  <c r="H652" i="1"/>
  <c r="G652" i="1"/>
  <c r="D652" i="1"/>
  <c r="C652" i="1"/>
  <c r="D651" i="1"/>
  <c r="H651" i="1" s="1"/>
  <c r="C651" i="1"/>
  <c r="H650" i="1"/>
  <c r="G650" i="1"/>
  <c r="D650" i="1"/>
  <c r="C650" i="1"/>
  <c r="H649" i="1"/>
  <c r="G649" i="1"/>
  <c r="D649" i="1"/>
  <c r="C649" i="1"/>
  <c r="G648" i="1"/>
  <c r="D648" i="1"/>
  <c r="C648" i="1"/>
  <c r="H648" i="1" s="1"/>
  <c r="H647" i="1"/>
  <c r="G647" i="1"/>
  <c r="D647" i="1"/>
  <c r="C647" i="1"/>
  <c r="G646" i="1"/>
  <c r="D646" i="1"/>
  <c r="C646" i="1"/>
  <c r="H646" i="1" s="1"/>
  <c r="D645" i="1"/>
  <c r="C645" i="1"/>
  <c r="D644" i="1"/>
  <c r="G644" i="1" s="1"/>
  <c r="C644" i="1"/>
  <c r="H644" i="1" s="1"/>
  <c r="D643" i="1"/>
  <c r="H643" i="1" s="1"/>
  <c r="C643" i="1"/>
  <c r="H642" i="1"/>
  <c r="D642" i="1"/>
  <c r="C642" i="1"/>
  <c r="D641" i="1"/>
  <c r="G641" i="1" s="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H612" i="1" s="1"/>
  <c r="C612" i="1"/>
  <c r="D611" i="1"/>
  <c r="H611" i="1" s="1"/>
  <c r="C611" i="1"/>
  <c r="G611" i="1" s="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G594" i="1"/>
  <c r="D594" i="1"/>
  <c r="H594" i="1" s="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G558" i="1"/>
  <c r="D558" i="1"/>
  <c r="C558" i="1"/>
  <c r="H558" i="1" s="1"/>
  <c r="G557" i="1"/>
  <c r="D557" i="1"/>
  <c r="C557" i="1"/>
  <c r="H557" i="1" s="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G502" i="1"/>
  <c r="D502" i="1"/>
  <c r="C502" i="1"/>
  <c r="H502" i="1" s="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5" i="1" s="1"/>
  <c r="C485" i="1"/>
  <c r="G485" i="1" s="1"/>
  <c r="H484" i="1"/>
  <c r="D484" i="1"/>
  <c r="C484" i="1"/>
  <c r="G484" i="1" s="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2" i="1"/>
  <c r="C412" i="1"/>
  <c r="H412" i="1" s="1"/>
  <c r="D411" i="1"/>
  <c r="C411" i="1"/>
  <c r="D406" i="1"/>
  <c r="G406" i="1" s="1"/>
  <c r="C406" i="1"/>
  <c r="D405" i="1"/>
  <c r="H405" i="1" s="1"/>
  <c r="C405" i="1"/>
  <c r="D404" i="1"/>
  <c r="G404" i="1" s="1"/>
  <c r="C404" i="1"/>
  <c r="H404" i="1" s="1"/>
  <c r="H401" i="1"/>
  <c r="G401" i="1"/>
  <c r="D401" i="1"/>
  <c r="C401" i="1"/>
  <c r="H400" i="1"/>
  <c r="G400" i="1"/>
  <c r="D400" i="1"/>
  <c r="C400" i="1"/>
  <c r="H399" i="1"/>
  <c r="G399" i="1"/>
  <c r="D399" i="1"/>
  <c r="C399" i="1"/>
  <c r="D398" i="1"/>
  <c r="G398" i="1" s="1"/>
  <c r="C398" i="1"/>
  <c r="D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G388" i="1" s="1"/>
  <c r="C388" i="1"/>
  <c r="H387" i="1"/>
  <c r="G387" i="1"/>
  <c r="D387" i="1"/>
  <c r="C387" i="1"/>
  <c r="D386" i="1"/>
  <c r="C386" i="1"/>
  <c r="H386" i="1" s="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G366" i="1"/>
  <c r="D366" i="1"/>
  <c r="C366" i="1"/>
  <c r="H365" i="1"/>
  <c r="D365" i="1"/>
  <c r="C365" i="1"/>
  <c r="C364" i="1"/>
  <c r="H363" i="1"/>
  <c r="D363" i="1"/>
  <c r="C363" i="1"/>
  <c r="G363" i="1" s="1"/>
  <c r="H362" i="1"/>
  <c r="D362" i="1"/>
  <c r="C362" i="1"/>
  <c r="H361" i="1"/>
  <c r="D361" i="1"/>
  <c r="G361" i="1" s="1"/>
  <c r="C361" i="1"/>
  <c r="H360" i="1"/>
  <c r="G360" i="1"/>
  <c r="D360" i="1"/>
  <c r="C360" i="1"/>
  <c r="D359" i="1"/>
  <c r="H359" i="1" s="1"/>
  <c r="C359" i="1"/>
  <c r="G359"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D348" i="1"/>
  <c r="C348" i="1"/>
  <c r="H348" i="1" s="1"/>
  <c r="D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G296" i="1"/>
  <c r="D296" i="1"/>
  <c r="C296" i="1"/>
  <c r="D295" i="1"/>
  <c r="G295" i="1" s="1"/>
  <c r="C295" i="1"/>
  <c r="D294" i="1"/>
  <c r="H292" i="1"/>
  <c r="D292" i="1"/>
  <c r="G292" i="1" s="1"/>
  <c r="C292" i="1"/>
  <c r="H291" i="1"/>
  <c r="D291" i="1"/>
  <c r="G291" i="1" s="1"/>
  <c r="C291" i="1"/>
  <c r="G290"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G276" i="1" s="1"/>
  <c r="C276" i="1"/>
  <c r="D275" i="1"/>
  <c r="G275" i="1" s="1"/>
  <c r="C275" i="1"/>
  <c r="H274" i="1"/>
  <c r="G274" i="1"/>
  <c r="D274" i="1"/>
  <c r="C274" i="1"/>
  <c r="H273" i="1"/>
  <c r="G273" i="1"/>
  <c r="D273" i="1"/>
  <c r="C273" i="1"/>
  <c r="H272" i="1"/>
  <c r="G272" i="1"/>
  <c r="D272" i="1"/>
  <c r="C272" i="1"/>
  <c r="D271" i="1"/>
  <c r="G271" i="1" s="1"/>
  <c r="C271" i="1"/>
  <c r="D270" i="1"/>
  <c r="H270" i="1" s="1"/>
  <c r="C270" i="1"/>
  <c r="D269" i="1"/>
  <c r="G269" i="1" s="1"/>
  <c r="C269" i="1"/>
  <c r="H268" i="1"/>
  <c r="G268" i="1"/>
  <c r="D268" i="1"/>
  <c r="C268" i="1"/>
  <c r="H267" i="1"/>
  <c r="G267" i="1"/>
  <c r="D267" i="1"/>
  <c r="C267" i="1"/>
  <c r="H266" i="1"/>
  <c r="G266" i="1"/>
  <c r="D266" i="1"/>
  <c r="C266" i="1"/>
  <c r="D265" i="1"/>
  <c r="C265" i="1"/>
  <c r="H265" i="1" s="1"/>
  <c r="D264" i="1"/>
  <c r="C264" i="1"/>
  <c r="H263" i="1"/>
  <c r="G263" i="1"/>
  <c r="D263" i="1"/>
  <c r="C263" i="1"/>
  <c r="H262" i="1"/>
  <c r="G262" i="1"/>
  <c r="D262" i="1"/>
  <c r="C262" i="1"/>
  <c r="D261" i="1"/>
  <c r="H261" i="1" s="1"/>
  <c r="C261" i="1"/>
  <c r="G261" i="1" s="1"/>
  <c r="D260" i="1"/>
  <c r="H260" i="1" s="1"/>
  <c r="C260" i="1"/>
  <c r="G260" i="1" s="1"/>
  <c r="H258" i="1"/>
  <c r="G258" i="1"/>
  <c r="D258" i="1"/>
  <c r="C258" i="1"/>
  <c r="D257" i="1"/>
  <c r="C257" i="1"/>
  <c r="H257" i="1" s="1"/>
  <c r="D256" i="1"/>
  <c r="H256" i="1" s="1"/>
  <c r="C256" i="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H238" i="1" s="1"/>
  <c r="C238" i="1"/>
  <c r="D237" i="1"/>
  <c r="C237" i="1"/>
  <c r="H237" i="1" s="1"/>
  <c r="D236" i="1"/>
  <c r="C236" i="1"/>
  <c r="H235" i="1"/>
  <c r="G235" i="1"/>
  <c r="D235" i="1"/>
  <c r="C235" i="1"/>
  <c r="D234" i="1"/>
  <c r="H234" i="1" s="1"/>
  <c r="C234" i="1"/>
  <c r="D233" i="1"/>
  <c r="H233" i="1" s="1"/>
  <c r="C233" i="1"/>
  <c r="D232" i="1"/>
  <c r="H232" i="1" s="1"/>
  <c r="C232" i="1"/>
  <c r="H231" i="1"/>
  <c r="G231" i="1"/>
  <c r="D231" i="1"/>
  <c r="C231" i="1"/>
  <c r="H230" i="1"/>
  <c r="G230" i="1"/>
  <c r="D230" i="1"/>
  <c r="C230" i="1"/>
  <c r="H229" i="1"/>
  <c r="D229" i="1"/>
  <c r="C229" i="1"/>
  <c r="G229" i="1" s="1"/>
  <c r="H228" i="1"/>
  <c r="D228" i="1"/>
  <c r="C228"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D209" i="1"/>
  <c r="H209" i="1" s="1"/>
  <c r="C209" i="1"/>
  <c r="D208" i="1"/>
  <c r="H208" i="1" s="1"/>
  <c r="C208" i="1"/>
  <c r="D207" i="1"/>
  <c r="C207" i="1"/>
  <c r="H207" i="1" s="1"/>
  <c r="C206" i="1"/>
  <c r="H205" i="1"/>
  <c r="G205" i="1"/>
  <c r="D205" i="1"/>
  <c r="C205" i="1"/>
  <c r="H204" i="1"/>
  <c r="G204" i="1"/>
  <c r="D204" i="1"/>
  <c r="C204" i="1"/>
  <c r="H203" i="1"/>
  <c r="G203" i="1"/>
  <c r="D203" i="1"/>
  <c r="C203" i="1"/>
  <c r="H202" i="1"/>
  <c r="G202" i="1"/>
  <c r="D202" i="1"/>
  <c r="C202" i="1"/>
  <c r="H201" i="1"/>
  <c r="G201" i="1"/>
  <c r="D201" i="1"/>
  <c r="C201" i="1"/>
  <c r="D200" i="1"/>
  <c r="C200" i="1"/>
  <c r="H199" i="1"/>
  <c r="G199" i="1"/>
  <c r="D199" i="1"/>
  <c r="C199" i="1"/>
  <c r="D198" i="1"/>
  <c r="G198" i="1" s="1"/>
  <c r="C198" i="1"/>
  <c r="H198" i="1" s="1"/>
  <c r="H197" i="1"/>
  <c r="G197" i="1"/>
  <c r="D197" i="1"/>
  <c r="C197" i="1"/>
  <c r="H196" i="1"/>
  <c r="G196" i="1"/>
  <c r="D196" i="1"/>
  <c r="C196" i="1"/>
  <c r="H195" i="1"/>
  <c r="G195" i="1"/>
  <c r="D195" i="1"/>
  <c r="C195" i="1"/>
  <c r="H194" i="1"/>
  <c r="G194" i="1"/>
  <c r="D194" i="1"/>
  <c r="C194" i="1"/>
  <c r="H193" i="1"/>
  <c r="G193" i="1"/>
  <c r="D193" i="1"/>
  <c r="C193" i="1"/>
  <c r="D191" i="1"/>
  <c r="C191" i="1"/>
  <c r="H191" i="1" s="1"/>
  <c r="D190" i="1"/>
  <c r="C190" i="1"/>
  <c r="D189" i="1"/>
  <c r="C189" i="1"/>
  <c r="H189" i="1" s="1"/>
  <c r="D188" i="1"/>
  <c r="C188" i="1"/>
  <c r="D187" i="1"/>
  <c r="C187" i="1"/>
  <c r="H187" i="1" s="1"/>
  <c r="D186" i="1"/>
  <c r="C186" i="1"/>
  <c r="D185" i="1"/>
  <c r="G185" i="1" s="1"/>
  <c r="C185" i="1"/>
  <c r="H185" i="1" s="1"/>
  <c r="D184" i="1"/>
  <c r="C184" i="1"/>
  <c r="H183" i="1"/>
  <c r="G183" i="1"/>
  <c r="D183" i="1"/>
  <c r="C183" i="1"/>
  <c r="D182" i="1"/>
  <c r="C182" i="1"/>
  <c r="G182" i="1" s="1"/>
  <c r="D181" i="1"/>
  <c r="G181" i="1" s="1"/>
  <c r="C181" i="1"/>
  <c r="H180" i="1"/>
  <c r="D180" i="1"/>
  <c r="G180" i="1" s="1"/>
  <c r="C180" i="1"/>
  <c r="H179" i="1"/>
  <c r="G179" i="1"/>
  <c r="D179" i="1"/>
  <c r="C179" i="1"/>
  <c r="D178" i="1"/>
  <c r="C178" i="1"/>
  <c r="G178" i="1" s="1"/>
  <c r="D177" i="1"/>
  <c r="H177" i="1" s="1"/>
  <c r="C177" i="1"/>
  <c r="G177" i="1" s="1"/>
  <c r="D176" i="1"/>
  <c r="H176" i="1" s="1"/>
  <c r="C176" i="1"/>
  <c r="G176" i="1" s="1"/>
  <c r="D175" i="1"/>
  <c r="C175" i="1"/>
  <c r="G175" i="1" s="1"/>
  <c r="D174" i="1"/>
  <c r="H174" i="1" s="1"/>
  <c r="C174" i="1"/>
  <c r="G174" i="1" s="1"/>
  <c r="C173" i="1"/>
  <c r="H172" i="1"/>
  <c r="G172" i="1"/>
  <c r="D172" i="1"/>
  <c r="C172" i="1"/>
  <c r="H171" i="1"/>
  <c r="G171" i="1"/>
  <c r="D171" i="1"/>
  <c r="C171" i="1"/>
  <c r="D170" i="1"/>
  <c r="C170" i="1"/>
  <c r="G170" i="1" s="1"/>
  <c r="D169" i="1"/>
  <c r="H169" i="1" s="1"/>
  <c r="C169" i="1"/>
  <c r="G169" i="1" s="1"/>
  <c r="D168" i="1"/>
  <c r="C168" i="1"/>
  <c r="H167" i="1"/>
  <c r="G167" i="1"/>
  <c r="D167" i="1"/>
  <c r="C167" i="1"/>
  <c r="D166" i="1"/>
  <c r="C166" i="1"/>
  <c r="D165" i="1"/>
  <c r="C165" i="1"/>
  <c r="H164" i="1"/>
  <c r="G164" i="1"/>
  <c r="D164" i="1"/>
  <c r="C164" i="1"/>
  <c r="D163" i="1"/>
  <c r="G163" i="1" s="1"/>
  <c r="C163" i="1"/>
  <c r="H163" i="1" s="1"/>
  <c r="D162" i="1"/>
  <c r="H162" i="1" s="1"/>
  <c r="C162" i="1"/>
  <c r="D161" i="1"/>
  <c r="H161" i="1" s="1"/>
  <c r="C161" i="1"/>
  <c r="D160" i="1"/>
  <c r="C160" i="1"/>
  <c r="H158" i="1"/>
  <c r="G158" i="1"/>
  <c r="D158" i="1"/>
  <c r="C158" i="1"/>
  <c r="D157" i="1"/>
  <c r="G157" i="1" s="1"/>
  <c r="C157" i="1"/>
  <c r="H156" i="1"/>
  <c r="G156" i="1"/>
  <c r="D156" i="1"/>
  <c r="C156" i="1"/>
  <c r="D155" i="1"/>
  <c r="G155" i="1" s="1"/>
  <c r="C155" i="1"/>
  <c r="H155" i="1" s="1"/>
  <c r="D154" i="1"/>
  <c r="G154" i="1" s="1"/>
  <c r="C154" i="1"/>
  <c r="D153" i="1"/>
  <c r="H153" i="1" s="1"/>
  <c r="C153" i="1"/>
  <c r="D152" i="1"/>
  <c r="C152" i="1"/>
  <c r="H151" i="1"/>
  <c r="G151" i="1"/>
  <c r="D151" i="1"/>
  <c r="C151" i="1"/>
  <c r="D150" i="1"/>
  <c r="C150" i="1"/>
  <c r="D149" i="1"/>
  <c r="C149" i="1"/>
  <c r="D146" i="1"/>
  <c r="C146" i="1"/>
  <c r="D145" i="1"/>
  <c r="C145" i="1"/>
  <c r="H145" i="1" s="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C136"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D126" i="1"/>
  <c r="C126" i="1"/>
  <c r="H125" i="1"/>
  <c r="G125" i="1"/>
  <c r="D125" i="1"/>
  <c r="C125" i="1"/>
  <c r="D124" i="1"/>
  <c r="C124" i="1"/>
  <c r="G124" i="1" s="1"/>
  <c r="D123" i="1"/>
  <c r="G123" i="1" s="1"/>
  <c r="C123" i="1"/>
  <c r="H122" i="1"/>
  <c r="G122" i="1"/>
  <c r="D122" i="1"/>
  <c r="C122" i="1"/>
  <c r="D121" i="1"/>
  <c r="G121" i="1" s="1"/>
  <c r="C121" i="1"/>
  <c r="D120" i="1"/>
  <c r="H119" i="1"/>
  <c r="G119" i="1"/>
  <c r="D119" i="1"/>
  <c r="C119" i="1"/>
  <c r="D118" i="1"/>
  <c r="H118" i="1" s="1"/>
  <c r="C118" i="1"/>
  <c r="G117" i="1"/>
  <c r="D117" i="1"/>
  <c r="H117" i="1" s="1"/>
  <c r="C117" i="1"/>
  <c r="H116" i="1"/>
  <c r="D116" i="1"/>
  <c r="G116" i="1" s="1"/>
  <c r="C116" i="1"/>
  <c r="H115" i="1"/>
  <c r="G115" i="1"/>
  <c r="D115" i="1"/>
  <c r="C115" i="1"/>
  <c r="H114" i="1"/>
  <c r="G114" i="1"/>
  <c r="D114" i="1"/>
  <c r="C114" i="1"/>
  <c r="D113" i="1"/>
  <c r="H113" i="1" s="1"/>
  <c r="C113" i="1"/>
  <c r="G113" i="1" s="1"/>
  <c r="H112" i="1"/>
  <c r="G112" i="1"/>
  <c r="D112" i="1"/>
  <c r="C112" i="1"/>
  <c r="H111" i="1"/>
  <c r="G111" i="1"/>
  <c r="D111" i="1"/>
  <c r="C111" i="1"/>
  <c r="D110" i="1"/>
  <c r="C110" i="1"/>
  <c r="H109" i="1"/>
  <c r="G109" i="1"/>
  <c r="D109" i="1"/>
  <c r="C109" i="1"/>
  <c r="D108" i="1"/>
  <c r="C108" i="1"/>
  <c r="H108" i="1" s="1"/>
  <c r="D107" i="1"/>
  <c r="C107" i="1"/>
  <c r="D106" i="1"/>
  <c r="C106" i="1"/>
  <c r="D105" i="1"/>
  <c r="C105" i="1"/>
  <c r="H104" i="1"/>
  <c r="G104"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H92" i="1"/>
  <c r="G92" i="1"/>
  <c r="D92" i="1"/>
  <c r="C92" i="1"/>
  <c r="H91" i="1"/>
  <c r="G91" i="1"/>
  <c r="D91" i="1"/>
  <c r="C91" i="1"/>
  <c r="D90" i="1"/>
  <c r="G90" i="1" s="1"/>
  <c r="C90" i="1"/>
  <c r="H90" i="1" s="1"/>
  <c r="D89" i="1"/>
  <c r="G89" i="1" s="1"/>
  <c r="C89" i="1"/>
  <c r="H89" i="1" s="1"/>
  <c r="D88" i="1"/>
  <c r="C88" i="1"/>
  <c r="D87" i="1"/>
  <c r="C87" i="1"/>
  <c r="H86" i="1"/>
  <c r="G86" i="1"/>
  <c r="D86" i="1"/>
  <c r="C86" i="1"/>
  <c r="H85" i="1"/>
  <c r="G85" i="1"/>
  <c r="D85" i="1"/>
  <c r="C85" i="1"/>
  <c r="H84" i="1"/>
  <c r="G84" i="1"/>
  <c r="D84" i="1"/>
  <c r="C84" i="1"/>
  <c r="D83" i="1"/>
  <c r="H83" i="1" s="1"/>
  <c r="C83" i="1"/>
  <c r="D82" i="1"/>
  <c r="C82" i="1"/>
  <c r="D81" i="1"/>
  <c r="G81" i="1" s="1"/>
  <c r="C81" i="1"/>
  <c r="H80" i="1"/>
  <c r="G80" i="1"/>
  <c r="D80" i="1"/>
  <c r="C80" i="1"/>
  <c r="D79" i="1"/>
  <c r="C79" i="1"/>
  <c r="H79" i="1" s="1"/>
  <c r="H77" i="1"/>
  <c r="G77" i="1"/>
  <c r="D77" i="1"/>
  <c r="C77" i="1"/>
  <c r="H76" i="1"/>
  <c r="G76" i="1"/>
  <c r="D76" i="1"/>
  <c r="C76" i="1"/>
  <c r="H75" i="1"/>
  <c r="G75" i="1"/>
  <c r="D75" i="1"/>
  <c r="C75" i="1"/>
  <c r="H74" i="1"/>
  <c r="G74" i="1"/>
  <c r="D74" i="1"/>
  <c r="C74" i="1"/>
  <c r="H73" i="1"/>
  <c r="G73" i="1"/>
  <c r="D73" i="1"/>
  <c r="C73" i="1"/>
  <c r="D72" i="1"/>
  <c r="H72" i="1" s="1"/>
  <c r="C72" i="1"/>
  <c r="H71" i="1"/>
  <c r="G71" i="1"/>
  <c r="D71" i="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H60" i="1" s="1"/>
  <c r="C60" i="1"/>
  <c r="H59" i="1"/>
  <c r="G59" i="1"/>
  <c r="D59" i="1"/>
  <c r="C59" i="1"/>
  <c r="D58" i="1"/>
  <c r="H58" i="1" s="1"/>
  <c r="C58" i="1"/>
  <c r="D57" i="1"/>
  <c r="H57" i="1" s="1"/>
  <c r="C57" i="1"/>
  <c r="G56" i="1"/>
  <c r="D56" i="1"/>
  <c r="H56" i="1" s="1"/>
  <c r="C56" i="1"/>
  <c r="G55"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D48" i="1"/>
  <c r="H48" i="1" s="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D29" i="1"/>
  <c r="C29" i="1"/>
  <c r="G29" i="1" s="1"/>
  <c r="H28" i="1"/>
  <c r="G28" i="1"/>
  <c r="D28" i="1"/>
  <c r="C28" i="1"/>
  <c r="D27" i="1"/>
  <c r="H27" i="1" s="1"/>
  <c r="C27" i="1"/>
  <c r="H26" i="1"/>
  <c r="G26" i="1"/>
  <c r="D26" i="1"/>
  <c r="C26" i="1"/>
  <c r="D25" i="1"/>
  <c r="H25" i="1" s="1"/>
  <c r="C25" i="1"/>
  <c r="H24" i="1"/>
  <c r="G24" i="1"/>
  <c r="D24" i="1"/>
  <c r="C24" i="1"/>
  <c r="D23" i="1"/>
  <c r="H23" i="1" s="1"/>
  <c r="C23" i="1"/>
  <c r="G23" i="1" s="1"/>
  <c r="H22" i="1"/>
  <c r="G22" i="1"/>
  <c r="D22" i="1"/>
  <c r="C22" i="1"/>
  <c r="H21" i="1"/>
  <c r="G21" i="1"/>
  <c r="D21" i="1"/>
  <c r="C21" i="1"/>
  <c r="G20" i="1"/>
  <c r="D20" i="1"/>
  <c r="H20" i="1" s="1"/>
  <c r="C20" i="1"/>
  <c r="G19"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D10" i="1"/>
  <c r="G10" i="1" s="1"/>
  <c r="C10" i="1"/>
  <c r="H9" i="1"/>
  <c r="D9" i="1"/>
  <c r="C9" i="1"/>
  <c r="G9" i="1" s="1"/>
  <c r="D8" i="1"/>
  <c r="H8" i="1" s="1"/>
  <c r="C8" i="1"/>
  <c r="D7" i="1"/>
  <c r="C7" i="1"/>
  <c r="D6" i="1"/>
  <c r="G6" i="1" s="1"/>
  <c r="C6" i="1"/>
  <c r="D5" i="1"/>
  <c r="C5" i="1"/>
  <c r="D4" i="1"/>
  <c r="C1576" i="1" l="1"/>
  <c r="H1576" i="1" s="1"/>
  <c r="H1577" i="1"/>
  <c r="E283" i="9"/>
  <c r="B283" i="9" s="1"/>
  <c r="G1533" i="1"/>
  <c r="H1530" i="1"/>
  <c r="G270" i="1"/>
  <c r="G809" i="1"/>
  <c r="G612" i="1"/>
  <c r="G153" i="1"/>
  <c r="H275" i="1"/>
  <c r="H276" i="1"/>
  <c r="H269" i="1"/>
  <c r="H271" i="1"/>
  <c r="F268" i="4"/>
  <c r="H264" i="1"/>
  <c r="F226" i="9"/>
  <c r="B226" i="9" s="1"/>
  <c r="E263" i="4"/>
  <c r="D259" i="1" s="1"/>
  <c r="G248" i="1"/>
  <c r="E252" i="4"/>
  <c r="D248" i="1" s="1"/>
  <c r="H248" i="1" s="1"/>
  <c r="G256" i="1"/>
  <c r="E67" i="9"/>
  <c r="B67" i="9" s="1"/>
  <c r="F252" i="4"/>
  <c r="G238" i="1"/>
  <c r="H236" i="1"/>
  <c r="G196" i="9"/>
  <c r="E196" i="9" s="1"/>
  <c r="B196" i="9" s="1"/>
  <c r="G232" i="1"/>
  <c r="G234" i="1"/>
  <c r="F236" i="4"/>
  <c r="G233" i="1"/>
  <c r="G227" i="1"/>
  <c r="G228" i="1"/>
  <c r="G210" i="1"/>
  <c r="E56" i="9"/>
  <c r="B56" i="9" s="1"/>
  <c r="G209" i="1"/>
  <c r="G208" i="1"/>
  <c r="H200" i="1"/>
  <c r="E196" i="4"/>
  <c r="D192" i="1" s="1"/>
  <c r="H190" i="1"/>
  <c r="H188" i="1"/>
  <c r="H184" i="1"/>
  <c r="H186" i="1"/>
  <c r="F221" i="9"/>
  <c r="B221" i="9" s="1"/>
  <c r="F188" i="4"/>
  <c r="E44" i="9"/>
  <c r="B44" i="9" s="1"/>
  <c r="H181" i="1"/>
  <c r="E43" i="9"/>
  <c r="B43" i="9" s="1"/>
  <c r="E42" i="9"/>
  <c r="B42" i="9" s="1"/>
  <c r="G173" i="1"/>
  <c r="E163" i="4"/>
  <c r="D159" i="1" s="1"/>
  <c r="G168" i="1"/>
  <c r="F169" i="4"/>
  <c r="H165" i="1"/>
  <c r="H166" i="1"/>
  <c r="E40" i="9"/>
  <c r="B40" i="9" s="1"/>
  <c r="G162" i="1"/>
  <c r="G160" i="1"/>
  <c r="G161" i="1"/>
  <c r="F164" i="4"/>
  <c r="F159" i="4"/>
  <c r="H157" i="1"/>
  <c r="F217" i="9"/>
  <c r="B217" i="9" s="1"/>
  <c r="E39" i="9"/>
  <c r="B39" i="9" s="1"/>
  <c r="H154" i="1"/>
  <c r="G152" i="1"/>
  <c r="H149" i="1"/>
  <c r="H150" i="1"/>
  <c r="G1580" i="1"/>
  <c r="H1578" i="1"/>
  <c r="G1525" i="1"/>
  <c r="G1515" i="1"/>
  <c r="D6" i="8"/>
  <c r="C1481" i="1" s="1"/>
  <c r="H1481" i="1" s="1"/>
  <c r="G1510" i="1"/>
  <c r="G1509" i="1"/>
  <c r="G1491" i="1"/>
  <c r="H1500" i="1"/>
  <c r="H1488" i="1"/>
  <c r="H1503" i="1"/>
  <c r="H1499" i="1"/>
  <c r="G1499" i="1"/>
  <c r="G1502" i="1"/>
  <c r="C1501" i="1"/>
  <c r="G1501" i="1" s="1"/>
  <c r="G1484" i="1"/>
  <c r="D1454" i="1"/>
  <c r="H1454" i="1" s="1"/>
  <c r="J1467" i="1"/>
  <c r="I30" i="3"/>
  <c r="E5" i="7"/>
  <c r="H1456" i="1"/>
  <c r="I1456" i="1" s="1"/>
  <c r="G1403" i="1"/>
  <c r="G1432" i="1"/>
  <c r="G1410" i="1"/>
  <c r="D1408" i="1"/>
  <c r="G1405" i="1"/>
  <c r="F107" i="6"/>
  <c r="G1402" i="1"/>
  <c r="D1376" i="1"/>
  <c r="G1376" i="1" s="1"/>
  <c r="F75" i="6"/>
  <c r="F54" i="6"/>
  <c r="G1328" i="1"/>
  <c r="F28" i="6"/>
  <c r="G1315" i="1"/>
  <c r="G1307" i="1"/>
  <c r="G1300" i="1"/>
  <c r="G1301" i="1"/>
  <c r="G1243" i="1"/>
  <c r="H1241" i="1"/>
  <c r="G1240" i="1"/>
  <c r="F259" i="5"/>
  <c r="G1233" i="1"/>
  <c r="G1224" i="1"/>
  <c r="H1223" i="1"/>
  <c r="G1220" i="1"/>
  <c r="H1218" i="1"/>
  <c r="E237" i="5"/>
  <c r="D1215" i="1"/>
  <c r="F239" i="5"/>
  <c r="G1194" i="1"/>
  <c r="D1183" i="1"/>
  <c r="D1184" i="1"/>
  <c r="E290" i="9"/>
  <c r="B290" i="9" s="1"/>
  <c r="H1160" i="1"/>
  <c r="D1157" i="1"/>
  <c r="H1157" i="1" s="1"/>
  <c r="G1159" i="1"/>
  <c r="G1154" i="1"/>
  <c r="F170" i="5"/>
  <c r="E288" i="9"/>
  <c r="B288" i="9" s="1"/>
  <c r="G1142" i="1"/>
  <c r="G1141" i="1"/>
  <c r="H1138" i="1"/>
  <c r="E284" i="9"/>
  <c r="B284" i="9" s="1"/>
  <c r="D1127" i="1"/>
  <c r="H1127" i="1" s="1"/>
  <c r="G1119" i="1"/>
  <c r="G1064" i="1"/>
  <c r="H1054" i="1"/>
  <c r="G1039" i="1"/>
  <c r="G1034" i="1"/>
  <c r="F56" i="5"/>
  <c r="G1026" i="1"/>
  <c r="G1023" i="1"/>
  <c r="G1018" i="1"/>
  <c r="G1008" i="1"/>
  <c r="G1002" i="1"/>
  <c r="G1001" i="1"/>
  <c r="G999" i="1"/>
  <c r="F19" i="5"/>
  <c r="G993" i="1"/>
  <c r="G991" i="1"/>
  <c r="H986" i="1"/>
  <c r="E152" i="9"/>
  <c r="B152" i="9" s="1"/>
  <c r="E139" i="9"/>
  <c r="B139" i="9" s="1"/>
  <c r="H823" i="1"/>
  <c r="E68" i="9"/>
  <c r="B68" i="9" s="1"/>
  <c r="H812" i="1"/>
  <c r="H809" i="1"/>
  <c r="E225" i="9"/>
  <c r="B225" i="9" s="1"/>
  <c r="E58" i="9"/>
  <c r="B58" i="9" s="1"/>
  <c r="E52" i="9"/>
  <c r="B52" i="9" s="1"/>
  <c r="G719" i="1"/>
  <c r="E45" i="9"/>
  <c r="B45" i="9" s="1"/>
  <c r="G715" i="1"/>
  <c r="G714" i="1"/>
  <c r="F219" i="9"/>
  <c r="B219" i="9" s="1"/>
  <c r="G709" i="1"/>
  <c r="G691" i="1"/>
  <c r="G666" i="1"/>
  <c r="G651" i="1"/>
  <c r="G643" i="1"/>
  <c r="H645" i="1"/>
  <c r="F652" i="4"/>
  <c r="G642" i="1"/>
  <c r="H641" i="1"/>
  <c r="G631" i="1"/>
  <c r="E643" i="4"/>
  <c r="D637" i="1" s="1"/>
  <c r="E273" i="9"/>
  <c r="H406" i="1"/>
  <c r="G405" i="1"/>
  <c r="H290" i="1"/>
  <c r="H413" i="1"/>
  <c r="F418" i="4"/>
  <c r="H411" i="1"/>
  <c r="E644" i="4"/>
  <c r="D638" i="1" s="1"/>
  <c r="G288" i="1"/>
  <c r="F416" i="4"/>
  <c r="H398" i="1"/>
  <c r="F402" i="4"/>
  <c r="F391" i="4"/>
  <c r="H388" i="1"/>
  <c r="G364" i="1"/>
  <c r="G365" i="1"/>
  <c r="E363" i="4"/>
  <c r="F369" i="4"/>
  <c r="G362" i="1"/>
  <c r="E484" i="4"/>
  <c r="D478" i="1" s="1"/>
  <c r="F490" i="4"/>
  <c r="F312" i="4"/>
  <c r="H308" i="1"/>
  <c r="H307" i="1"/>
  <c r="H296" i="1"/>
  <c r="H295" i="1"/>
  <c r="H146" i="1"/>
  <c r="H136" i="1"/>
  <c r="G126" i="1"/>
  <c r="H121" i="1"/>
  <c r="H123" i="1"/>
  <c r="G118" i="1"/>
  <c r="E106" i="4"/>
  <c r="D102" i="1" s="1"/>
  <c r="F120" i="4"/>
  <c r="H110" i="1"/>
  <c r="F112" i="4"/>
  <c r="H107" i="1"/>
  <c r="H106" i="1"/>
  <c r="H105" i="1"/>
  <c r="H103" i="1"/>
  <c r="H93" i="1"/>
  <c r="G88" i="1"/>
  <c r="G87" i="1"/>
  <c r="E82" i="4"/>
  <c r="D78" i="1" s="1"/>
  <c r="G83" i="1"/>
  <c r="G82" i="1"/>
  <c r="H81" i="1"/>
  <c r="G70" i="1"/>
  <c r="G72" i="1"/>
  <c r="G58" i="1"/>
  <c r="G60" i="1"/>
  <c r="F62" i="4"/>
  <c r="G57" i="1"/>
  <c r="E50" i="4"/>
  <c r="D46" i="1" s="1"/>
  <c r="F59" i="4"/>
  <c r="E25" i="9"/>
  <c r="B25" i="9" s="1"/>
  <c r="G48" i="1"/>
  <c r="G25" i="1"/>
  <c r="E7" i="4"/>
  <c r="G27" i="1"/>
  <c r="E23" i="9"/>
  <c r="B23" i="9" s="1"/>
  <c r="F213" i="9"/>
  <c r="G11" i="1"/>
  <c r="G8" i="1"/>
  <c r="G7" i="1"/>
  <c r="G5" i="1"/>
  <c r="D3" i="1"/>
  <c r="H6" i="1"/>
  <c r="F8" i="4"/>
  <c r="F216" i="9"/>
  <c r="B216" i="9" s="1"/>
  <c r="C1423" i="1"/>
  <c r="H1432" i="1"/>
  <c r="H1414" i="1"/>
  <c r="H1411" i="1"/>
  <c r="H1405" i="1"/>
  <c r="H1403" i="1"/>
  <c r="H1402" i="1"/>
  <c r="C1369" i="1"/>
  <c r="H1369" i="1" s="1"/>
  <c r="C1348" i="1"/>
  <c r="G1348" i="1" s="1"/>
  <c r="H1328" i="1"/>
  <c r="H1324" i="1"/>
  <c r="H1307" i="1"/>
  <c r="D5" i="6"/>
  <c r="C1299" i="1" s="1"/>
  <c r="H1300" i="1"/>
  <c r="F6" i="6"/>
  <c r="G1263" i="1"/>
  <c r="H1240" i="1"/>
  <c r="H1234" i="1"/>
  <c r="G1227" i="1"/>
  <c r="H1226" i="1"/>
  <c r="C1219" i="1"/>
  <c r="H1219" i="1" s="1"/>
  <c r="H1220" i="1"/>
  <c r="C1216" i="1"/>
  <c r="H1216" i="1" s="1"/>
  <c r="H1194" i="1"/>
  <c r="G292" i="9"/>
  <c r="E292" i="9" s="1"/>
  <c r="B292" i="9" s="1"/>
  <c r="C1183" i="1"/>
  <c r="F207" i="5"/>
  <c r="C1184" i="1"/>
  <c r="F177" i="5"/>
  <c r="C1148" i="1"/>
  <c r="H1142" i="1"/>
  <c r="H1141" i="1"/>
  <c r="H1119" i="1"/>
  <c r="H1117" i="1"/>
  <c r="G1054" i="1"/>
  <c r="H1048" i="1"/>
  <c r="H1034" i="1"/>
  <c r="H1039" i="1"/>
  <c r="G1030" i="1"/>
  <c r="H1033" i="1"/>
  <c r="H1025" i="1"/>
  <c r="H1023" i="1"/>
  <c r="H1010" i="1"/>
  <c r="C1007" i="1"/>
  <c r="C997" i="1"/>
  <c r="G997" i="1" s="1"/>
  <c r="H999" i="1"/>
  <c r="G998" i="1"/>
  <c r="G986" i="1"/>
  <c r="H987" i="1"/>
  <c r="G872" i="1"/>
  <c r="G710" i="1"/>
  <c r="E37" i="9"/>
  <c r="B37" i="9" s="1"/>
  <c r="G653" i="1"/>
  <c r="G645" i="1"/>
  <c r="E97" i="9"/>
  <c r="B97" i="9" s="1"/>
  <c r="D644" i="4"/>
  <c r="F644" i="4" s="1"/>
  <c r="C397" i="1"/>
  <c r="G386" i="1"/>
  <c r="H364" i="1"/>
  <c r="G348" i="1"/>
  <c r="G347" i="1"/>
  <c r="H347" i="1"/>
  <c r="F352" i="4"/>
  <c r="G307" i="1"/>
  <c r="G308" i="1"/>
  <c r="G413" i="1"/>
  <c r="H288" i="1"/>
  <c r="G411" i="1"/>
  <c r="G412" i="1"/>
  <c r="F417" i="4"/>
  <c r="D643" i="4"/>
  <c r="G264" i="1"/>
  <c r="G265" i="1"/>
  <c r="G257" i="1"/>
  <c r="H255" i="1"/>
  <c r="G236" i="1"/>
  <c r="G237" i="1"/>
  <c r="G207" i="1"/>
  <c r="G200" i="1"/>
  <c r="G191" i="1"/>
  <c r="G190" i="1"/>
  <c r="G189" i="1"/>
  <c r="G188" i="1"/>
  <c r="G184" i="1"/>
  <c r="G187" i="1"/>
  <c r="G186" i="1"/>
  <c r="F222" i="9"/>
  <c r="B222" i="9" s="1"/>
  <c r="E46" i="9"/>
  <c r="B46" i="9" s="1"/>
  <c r="H182" i="1"/>
  <c r="H178" i="1"/>
  <c r="E41" i="9"/>
  <c r="B41" i="9" s="1"/>
  <c r="H175" i="1"/>
  <c r="H173" i="1"/>
  <c r="H170" i="1"/>
  <c r="H168" i="1"/>
  <c r="G165" i="1"/>
  <c r="G166" i="1"/>
  <c r="H160" i="1"/>
  <c r="D152" i="4"/>
  <c r="H20" i="9" s="1"/>
  <c r="H152" i="1"/>
  <c r="G149" i="1"/>
  <c r="G150" i="1"/>
  <c r="F153" i="4"/>
  <c r="G146" i="1"/>
  <c r="D139" i="4"/>
  <c r="G136" i="1"/>
  <c r="G145" i="1"/>
  <c r="F124" i="4"/>
  <c r="C120" i="1"/>
  <c r="H124" i="1"/>
  <c r="H126" i="1"/>
  <c r="F128" i="4"/>
  <c r="G108" i="1"/>
  <c r="G110" i="1"/>
  <c r="G107" i="1"/>
  <c r="G106" i="1"/>
  <c r="G103" i="1"/>
  <c r="G105" i="1"/>
  <c r="H87" i="1"/>
  <c r="H88" i="1"/>
  <c r="H82" i="1"/>
  <c r="G79" i="1"/>
  <c r="F214" i="9"/>
  <c r="B214" i="9" s="1"/>
  <c r="B213" i="9"/>
  <c r="C4" i="1"/>
  <c r="G4" i="1" s="1"/>
  <c r="H7" i="1"/>
  <c r="D7" i="4"/>
  <c r="C3" i="1" s="1"/>
  <c r="H5" i="1"/>
  <c r="E26" i="9"/>
  <c r="B26" i="9" s="1"/>
  <c r="G1021" i="1"/>
  <c r="H1021" i="1"/>
  <c r="H1090" i="1"/>
  <c r="G1090" i="1"/>
  <c r="G1121" i="1"/>
  <c r="H1121" i="1"/>
  <c r="G1151" i="1"/>
  <c r="H1151" i="1"/>
  <c r="G1294" i="1"/>
  <c r="H1294" i="1"/>
  <c r="G1339" i="1"/>
  <c r="H1339" i="1"/>
  <c r="F336" i="4"/>
  <c r="D311" i="4"/>
  <c r="H913" i="1"/>
  <c r="G913" i="1"/>
  <c r="H937" i="1"/>
  <c r="G937" i="1"/>
  <c r="H961" i="1"/>
  <c r="G961" i="1"/>
  <c r="H1004" i="1"/>
  <c r="G1004" i="1"/>
  <c r="G1081" i="1"/>
  <c r="H1081" i="1"/>
  <c r="G1291" i="1"/>
  <c r="H1291" i="1"/>
  <c r="H897" i="1"/>
  <c r="G897" i="1"/>
  <c r="H917" i="1"/>
  <c r="G917" i="1"/>
  <c r="H945" i="1"/>
  <c r="G945" i="1"/>
  <c r="G1051" i="1"/>
  <c r="H1051" i="1"/>
  <c r="G1195" i="1"/>
  <c r="H1195" i="1"/>
  <c r="G1323" i="1"/>
  <c r="H1323" i="1"/>
  <c r="C331" i="1"/>
  <c r="H894" i="1"/>
  <c r="G894" i="1"/>
  <c r="H970" i="1"/>
  <c r="G970" i="1"/>
  <c r="G979" i="1"/>
  <c r="H979" i="1"/>
  <c r="H996" i="1"/>
  <c r="G996" i="1"/>
  <c r="G1005" i="1"/>
  <c r="H1005" i="1"/>
  <c r="H1026" i="1"/>
  <c r="H1044" i="1"/>
  <c r="G1044" i="1"/>
  <c r="H1064" i="1"/>
  <c r="G1073" i="1"/>
  <c r="H1073" i="1"/>
  <c r="H1082" i="1"/>
  <c r="G1082" i="1"/>
  <c r="G1091" i="1"/>
  <c r="H1091" i="1"/>
  <c r="H1104" i="1"/>
  <c r="G1113" i="1"/>
  <c r="H1113" i="1"/>
  <c r="H1122" i="1"/>
  <c r="G1122" i="1"/>
  <c r="G1129" i="1"/>
  <c r="H1129" i="1"/>
  <c r="G1143" i="1"/>
  <c r="H1143" i="1"/>
  <c r="H1156" i="1"/>
  <c r="G1156" i="1"/>
  <c r="G1173" i="1"/>
  <c r="H1173" i="1"/>
  <c r="H1186" i="1"/>
  <c r="G1213" i="1"/>
  <c r="H1213" i="1"/>
  <c r="G1248" i="1"/>
  <c r="H1248" i="1"/>
  <c r="G1314" i="1"/>
  <c r="H1314" i="1"/>
  <c r="G1346" i="1"/>
  <c r="H1346" i="1"/>
  <c r="G1358" i="1"/>
  <c r="H1358" i="1"/>
  <c r="G1361" i="1"/>
  <c r="H1361" i="1"/>
  <c r="G1371" i="1"/>
  <c r="H1371" i="1"/>
  <c r="G1401" i="1"/>
  <c r="H1401" i="1"/>
  <c r="G1437" i="1"/>
  <c r="H1437" i="1"/>
  <c r="H1498" i="1"/>
  <c r="G1498" i="1"/>
  <c r="F473" i="4"/>
  <c r="D472" i="4"/>
  <c r="H1519" i="1"/>
  <c r="G1519" i="1"/>
  <c r="H933" i="1"/>
  <c r="G933" i="1"/>
  <c r="G1035" i="1"/>
  <c r="H1035" i="1"/>
  <c r="G1276" i="1"/>
  <c r="H1276"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H1018" i="1"/>
  <c r="G1027" i="1"/>
  <c r="H1027" i="1"/>
  <c r="H1036" i="1"/>
  <c r="G1036" i="1"/>
  <c r="G1065" i="1"/>
  <c r="H1065" i="1"/>
  <c r="G1105" i="1"/>
  <c r="H1105" i="1"/>
  <c r="H1134" i="1"/>
  <c r="G1165" i="1"/>
  <c r="H1165" i="1"/>
  <c r="H1178" i="1"/>
  <c r="G1187" i="1"/>
  <c r="H1187" i="1"/>
  <c r="H1196" i="1"/>
  <c r="G1196" i="1"/>
  <c r="G1228" i="1"/>
  <c r="H1228" i="1"/>
  <c r="G1245" i="1"/>
  <c r="H1245" i="1"/>
  <c r="G1385" i="1"/>
  <c r="H1385" i="1"/>
  <c r="G1388" i="1"/>
  <c r="H1388" i="1"/>
  <c r="G1430" i="1"/>
  <c r="H1430" i="1"/>
  <c r="H1566" i="1"/>
  <c r="G1566" i="1"/>
  <c r="G1043" i="1"/>
  <c r="H1043" i="1"/>
  <c r="G1137" i="1"/>
  <c r="H1137" i="1"/>
  <c r="H1172" i="1"/>
  <c r="G1172" i="1"/>
  <c r="G1206" i="1"/>
  <c r="H1206" i="1"/>
  <c r="G1230" i="1"/>
  <c r="H1230" i="1"/>
  <c r="H909" i="1"/>
  <c r="G909" i="1"/>
  <c r="H929" i="1"/>
  <c r="G929" i="1"/>
  <c r="H953" i="1"/>
  <c r="G953" i="1"/>
  <c r="H1253" i="1"/>
  <c r="G1253" i="1"/>
  <c r="H1271" i="1"/>
  <c r="G1271" i="1"/>
  <c r="G1326" i="1"/>
  <c r="H1326" i="1"/>
  <c r="H1455" i="1"/>
  <c r="G1455" i="1"/>
  <c r="J1455" i="1"/>
  <c r="H1486" i="1"/>
  <c r="G1486" i="1"/>
  <c r="G971" i="1"/>
  <c r="H971" i="1"/>
  <c r="G1019" i="1"/>
  <c r="H1019" i="1"/>
  <c r="G1045" i="1"/>
  <c r="H1045" i="1"/>
  <c r="G1057" i="1"/>
  <c r="H1057" i="1"/>
  <c r="H1074" i="1"/>
  <c r="G1074" i="1"/>
  <c r="G1083" i="1"/>
  <c r="H1083" i="1"/>
  <c r="H1114" i="1"/>
  <c r="G1114" i="1"/>
  <c r="G1123" i="1"/>
  <c r="H1123" i="1"/>
  <c r="G1135" i="1"/>
  <c r="H1135" i="1"/>
  <c r="H1144" i="1"/>
  <c r="G1144" i="1"/>
  <c r="G1157" i="1"/>
  <c r="G1179" i="1"/>
  <c r="H1179" i="1"/>
  <c r="G1283" i="1"/>
  <c r="H1283" i="1"/>
  <c r="G1286" i="1"/>
  <c r="H1286" i="1"/>
  <c r="G1296" i="1"/>
  <c r="H1296" i="1"/>
  <c r="G1334" i="1"/>
  <c r="H1334" i="1"/>
  <c r="G1337" i="1"/>
  <c r="H1337" i="1"/>
  <c r="G1378" i="1"/>
  <c r="H1378" i="1"/>
  <c r="G1420" i="1"/>
  <c r="H1420" i="1"/>
  <c r="H1474" i="1"/>
  <c r="G1474" i="1"/>
  <c r="J1474" i="1"/>
  <c r="H1534" i="1"/>
  <c r="G1534" i="1"/>
  <c r="H1550" i="1"/>
  <c r="G1550" i="1"/>
  <c r="H1567" i="1"/>
  <c r="G1567" i="1"/>
  <c r="H1579" i="1"/>
  <c r="G1579" i="1"/>
  <c r="H978" i="1"/>
  <c r="G978" i="1"/>
  <c r="H1128" i="1"/>
  <c r="G1128" i="1"/>
  <c r="G1181" i="1"/>
  <c r="H1181" i="1"/>
  <c r="H905" i="1"/>
  <c r="G905" i="1"/>
  <c r="H925" i="1"/>
  <c r="G925" i="1"/>
  <c r="H949" i="1"/>
  <c r="G949" i="1"/>
  <c r="H1164" i="1"/>
  <c r="G1164" i="1"/>
  <c r="H892" i="1"/>
  <c r="G892" i="1"/>
  <c r="H899" i="1"/>
  <c r="G899" i="1"/>
  <c r="H903" i="1"/>
  <c r="G903" i="1"/>
  <c r="H907" i="1"/>
  <c r="G907" i="1"/>
  <c r="H911" i="1"/>
  <c r="G911" i="1"/>
  <c r="H915" i="1"/>
  <c r="G915" i="1"/>
  <c r="H919" i="1"/>
  <c r="G919" i="1"/>
  <c r="H923" i="1"/>
  <c r="G923" i="1"/>
  <c r="H927" i="1"/>
  <c r="G927" i="1"/>
  <c r="H931" i="1"/>
  <c r="G931" i="1"/>
  <c r="H935" i="1"/>
  <c r="G935" i="1"/>
  <c r="H939" i="1"/>
  <c r="G939" i="1"/>
  <c r="H943" i="1"/>
  <c r="G943" i="1"/>
  <c r="H947" i="1"/>
  <c r="G947" i="1"/>
  <c r="H951" i="1"/>
  <c r="G951" i="1"/>
  <c r="H955" i="1"/>
  <c r="G955" i="1"/>
  <c r="H959" i="1"/>
  <c r="G959" i="1"/>
  <c r="G963" i="1"/>
  <c r="H963" i="1"/>
  <c r="H976" i="1"/>
  <c r="H1002" i="1"/>
  <c r="G1011" i="1"/>
  <c r="H1011" i="1"/>
  <c r="H1028" i="1"/>
  <c r="G1028" i="1"/>
  <c r="G1037" i="1"/>
  <c r="H1037" i="1"/>
  <c r="G1049" i="1"/>
  <c r="H1049" i="1"/>
  <c r="H1066" i="1"/>
  <c r="G1066" i="1"/>
  <c r="G1097" i="1"/>
  <c r="H1097" i="1"/>
  <c r="H1106" i="1"/>
  <c r="G1106" i="1"/>
  <c r="H1170" i="1"/>
  <c r="H1188" i="1"/>
  <c r="G1188" i="1"/>
  <c r="G1197" i="1"/>
  <c r="H1197" i="1"/>
  <c r="G1246" i="1"/>
  <c r="H1246" i="1"/>
  <c r="H1255" i="1"/>
  <c r="G1255" i="1"/>
  <c r="H1269" i="1"/>
  <c r="G1269" i="1"/>
  <c r="G1306" i="1"/>
  <c r="H1306" i="1"/>
  <c r="G1318" i="1"/>
  <c r="H1318" i="1"/>
  <c r="G1321" i="1"/>
  <c r="H1321" i="1"/>
  <c r="G1331" i="1"/>
  <c r="H1331" i="1"/>
  <c r="H1466" i="1"/>
  <c r="G1466" i="1"/>
  <c r="J1466" i="1"/>
  <c r="G1531" i="1"/>
  <c r="H1535" i="1"/>
  <c r="G1535" i="1"/>
  <c r="H1547" i="1"/>
  <c r="G1547" i="1"/>
  <c r="G1059" i="1"/>
  <c r="H1059" i="1"/>
  <c r="G1155" i="1"/>
  <c r="H1155" i="1"/>
  <c r="H1209" i="1"/>
  <c r="G1209" i="1"/>
  <c r="G1288" i="1"/>
  <c r="H1288" i="1"/>
  <c r="H901" i="1"/>
  <c r="G901" i="1"/>
  <c r="H921" i="1"/>
  <c r="G921" i="1"/>
  <c r="H941" i="1"/>
  <c r="G941" i="1"/>
  <c r="H957" i="1"/>
  <c r="G957" i="1"/>
  <c r="G1013" i="1"/>
  <c r="H1013" i="1"/>
  <c r="G1099" i="1"/>
  <c r="H1099" i="1"/>
  <c r="G1203" i="1"/>
  <c r="H1203" i="1"/>
  <c r="G1416" i="1"/>
  <c r="H1416" i="1"/>
  <c r="H1501" i="1"/>
  <c r="G895" i="1"/>
  <c r="G977" i="1"/>
  <c r="H977" i="1"/>
  <c r="H988" i="1"/>
  <c r="G1003" i="1"/>
  <c r="H1003" i="1"/>
  <c r="H1020" i="1"/>
  <c r="G1020" i="1"/>
  <c r="H1058" i="1"/>
  <c r="G1058" i="1"/>
  <c r="G1075" i="1"/>
  <c r="H1075" i="1"/>
  <c r="G1089" i="1"/>
  <c r="H1089" i="1"/>
  <c r="G1115" i="1"/>
  <c r="H1115" i="1"/>
  <c r="G1127" i="1"/>
  <c r="H1136" i="1"/>
  <c r="G1136" i="1"/>
  <c r="G1145" i="1"/>
  <c r="H1145" i="1"/>
  <c r="H1162" i="1"/>
  <c r="G1171" i="1"/>
  <c r="H1171" i="1"/>
  <c r="H1180" i="1"/>
  <c r="G1180" i="1"/>
  <c r="G1238" i="1"/>
  <c r="H1238" i="1"/>
  <c r="G1264" i="1"/>
  <c r="H1264" i="1"/>
  <c r="G1363" i="1"/>
  <c r="H1363" i="1"/>
  <c r="G1366" i="1"/>
  <c r="H1366" i="1"/>
  <c r="G1396" i="1"/>
  <c r="H1396" i="1"/>
  <c r="G1399" i="1"/>
  <c r="H1399" i="1"/>
  <c r="H1451" i="1"/>
  <c r="G1451" i="1"/>
  <c r="J1451" i="1"/>
  <c r="H1464" i="1"/>
  <c r="G1464" i="1"/>
  <c r="I1464" i="1" s="1"/>
  <c r="J1464" i="1"/>
  <c r="G969" i="1"/>
  <c r="H969" i="1"/>
  <c r="G995" i="1"/>
  <c r="H995" i="1"/>
  <c r="D206" i="1"/>
  <c r="H893" i="1"/>
  <c r="H896" i="1"/>
  <c r="G896"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8" i="1"/>
  <c r="G989" i="1"/>
  <c r="H989" i="1"/>
  <c r="H994" i="1"/>
  <c r="H1012" i="1"/>
  <c r="G1012" i="1"/>
  <c r="G1029" i="1"/>
  <c r="H1029" i="1"/>
  <c r="H1042" i="1"/>
  <c r="H1050" i="1"/>
  <c r="G1050" i="1"/>
  <c r="G1067" i="1"/>
  <c r="H1067" i="1"/>
  <c r="H1080" i="1"/>
  <c r="H1098" i="1"/>
  <c r="G1098" i="1"/>
  <c r="G1107" i="1"/>
  <c r="H1107" i="1"/>
  <c r="H1120" i="1"/>
  <c r="H1150" i="1"/>
  <c r="H1154" i="1"/>
  <c r="G1163" i="1"/>
  <c r="H1163" i="1"/>
  <c r="G1189" i="1"/>
  <c r="H1189" i="1"/>
  <c r="G1235" i="1"/>
  <c r="H1235" i="1"/>
  <c r="G1261" i="1"/>
  <c r="H1261" i="1"/>
  <c r="G1354" i="1"/>
  <c r="H1354" i="1"/>
  <c r="G1390" i="1"/>
  <c r="H1390" i="1"/>
  <c r="G1393" i="1"/>
  <c r="H1457" i="1"/>
  <c r="G1457" i="1"/>
  <c r="I1457" i="1" s="1"/>
  <c r="J1457" i="1"/>
  <c r="G1260" i="1"/>
  <c r="H1260" i="1"/>
  <c r="G1322" i="1"/>
  <c r="H1322" i="1"/>
  <c r="G1362" i="1"/>
  <c r="H1362" i="1"/>
  <c r="G1374" i="1"/>
  <c r="H1374" i="1"/>
  <c r="G1377" i="1"/>
  <c r="H1377" i="1"/>
  <c r="H1462" i="1"/>
  <c r="G1462" i="1"/>
  <c r="I1462" i="1" s="1"/>
  <c r="J1462" i="1"/>
  <c r="H1472" i="1"/>
  <c r="G1472" i="1"/>
  <c r="I1472" i="1" s="1"/>
  <c r="J1472" i="1"/>
  <c r="H1482" i="1"/>
  <c r="G1482" i="1"/>
  <c r="F107" i="4"/>
  <c r="D106" i="4"/>
  <c r="E420" i="4"/>
  <c r="F90" i="6"/>
  <c r="D89" i="6"/>
  <c r="C1384" i="1"/>
  <c r="E129" i="6"/>
  <c r="D1423" i="1" s="1"/>
  <c r="H1423" i="1" s="1"/>
  <c r="D1424" i="1"/>
  <c r="H1424" i="1" s="1"/>
  <c r="H1469" i="1"/>
  <c r="G1469" i="1"/>
  <c r="H1205" i="1"/>
  <c r="G1205" i="1"/>
  <c r="G1244" i="1"/>
  <c r="H1244" i="1"/>
  <c r="G1295" i="1"/>
  <c r="H1295" i="1"/>
  <c r="G1310" i="1"/>
  <c r="H1310" i="1"/>
  <c r="G1313" i="1"/>
  <c r="H1313" i="1"/>
  <c r="G1338" i="1"/>
  <c r="H1338" i="1"/>
  <c r="G1350" i="1"/>
  <c r="H1350" i="1"/>
  <c r="G1353" i="1"/>
  <c r="H1353" i="1"/>
  <c r="G1400" i="1"/>
  <c r="H1400" i="1"/>
  <c r="G1412" i="1"/>
  <c r="H1412" i="1"/>
  <c r="G1415" i="1"/>
  <c r="H1415" i="1"/>
  <c r="G1434" i="1"/>
  <c r="H1434" i="1"/>
  <c r="H1479" i="1"/>
  <c r="G1479" i="1"/>
  <c r="I1479" i="1" s="1"/>
  <c r="H1520" i="1"/>
  <c r="G1520" i="1"/>
  <c r="F39" i="6"/>
  <c r="C1333" i="1"/>
  <c r="H1237" i="1"/>
  <c r="G1237" i="1"/>
  <c r="G1270" i="1"/>
  <c r="H1270" i="1"/>
  <c r="G1278" i="1"/>
  <c r="H1278" i="1"/>
  <c r="G1287" i="1"/>
  <c r="H1287" i="1"/>
  <c r="G1302" i="1"/>
  <c r="H1302" i="1"/>
  <c r="G1305" i="1"/>
  <c r="H1305" i="1"/>
  <c r="G1342" i="1"/>
  <c r="H1342" i="1"/>
  <c r="G1345" i="1"/>
  <c r="H1345" i="1"/>
  <c r="G1389" i="1"/>
  <c r="H1389" i="1"/>
  <c r="G1404" i="1"/>
  <c r="H1404" i="1"/>
  <c r="G1407" i="1"/>
  <c r="H1407" i="1"/>
  <c r="G1426" i="1"/>
  <c r="H1426" i="1"/>
  <c r="G1429" i="1"/>
  <c r="H1429" i="1"/>
  <c r="H1449" i="1"/>
  <c r="G1449" i="1"/>
  <c r="J1449" i="1"/>
  <c r="H1511" i="1"/>
  <c r="G1511" i="1"/>
  <c r="G1522" i="1"/>
  <c r="H1522" i="1"/>
  <c r="H1551" i="1"/>
  <c r="G1551" i="1"/>
  <c r="F225" i="4"/>
  <c r="D224" i="4"/>
  <c r="H1207" i="1"/>
  <c r="G1212" i="1"/>
  <c r="H1212" i="1"/>
  <c r="H1221" i="1"/>
  <c r="G1221" i="1"/>
  <c r="G1254" i="1"/>
  <c r="H1254" i="1"/>
  <c r="G1262" i="1"/>
  <c r="H1262" i="1"/>
  <c r="G1330" i="1"/>
  <c r="H1330" i="1"/>
  <c r="G1370" i="1"/>
  <c r="H1370" i="1"/>
  <c r="G1382" i="1"/>
  <c r="H1382" i="1"/>
  <c r="H1468" i="1"/>
  <c r="G1468" i="1"/>
  <c r="I1468" i="1" s="1"/>
  <c r="J1468" i="1"/>
  <c r="H1489" i="1"/>
  <c r="G1489" i="1"/>
  <c r="G1210" i="1"/>
  <c r="H1440" i="1"/>
  <c r="I1440" i="1" s="1"/>
  <c r="H1442" i="1"/>
  <c r="I1442" i="1" s="1"/>
  <c r="H1444" i="1"/>
  <c r="I1444" i="1" s="1"/>
  <c r="I1458" i="1"/>
  <c r="H1528" i="1"/>
  <c r="G1528" i="1"/>
  <c r="H1560" i="1"/>
  <c r="G1560" i="1"/>
  <c r="F177" i="4"/>
  <c r="D163" i="4"/>
  <c r="E224" i="4"/>
  <c r="D220" i="1" s="1"/>
  <c r="D78" i="5"/>
  <c r="F79" i="5"/>
  <c r="G1208" i="1"/>
  <c r="G1424" i="1"/>
  <c r="I1460" i="1"/>
  <c r="H1477" i="1"/>
  <c r="G1477" i="1"/>
  <c r="I1477" i="1" s="1"/>
  <c r="H1485" i="1"/>
  <c r="G1485" i="1"/>
  <c r="H1507" i="1"/>
  <c r="G1507" i="1"/>
  <c r="H1544" i="1"/>
  <c r="G1544" i="1"/>
  <c r="G1576" i="1"/>
  <c r="F7" i="4"/>
  <c r="F485" i="4"/>
  <c r="D484" i="4"/>
  <c r="D420" i="4" s="1"/>
  <c r="D12" i="5"/>
  <c r="D7" i="5" s="1"/>
  <c r="F13" i="5"/>
  <c r="H1459" i="1"/>
  <c r="G1459" i="1"/>
  <c r="H1461" i="1"/>
  <c r="G1461" i="1"/>
  <c r="H1493" i="1"/>
  <c r="G1493" i="1"/>
  <c r="H1504" i="1"/>
  <c r="G1504" i="1"/>
  <c r="D299" i="4"/>
  <c r="F304" i="4"/>
  <c r="F421" i="4"/>
  <c r="E472" i="4"/>
  <c r="D466" i="1" s="1"/>
  <c r="D118" i="5"/>
  <c r="F119" i="5"/>
  <c r="G1218" i="1"/>
  <c r="J1439" i="1"/>
  <c r="G1439" i="1"/>
  <c r="I1439" i="1" s="1"/>
  <c r="G1441" i="1"/>
  <c r="I1441" i="1" s="1"/>
  <c r="J1441" i="1"/>
  <c r="J1443" i="1"/>
  <c r="G1443" i="1"/>
  <c r="I1443" i="1" s="1"/>
  <c r="H1447" i="1"/>
  <c r="G1447" i="1"/>
  <c r="I1447" i="1" s="1"/>
  <c r="I1467" i="1"/>
  <c r="J1477" i="1"/>
  <c r="G1490" i="1"/>
  <c r="H1497" i="1"/>
  <c r="G1497" i="1"/>
  <c r="F216" i="4"/>
  <c r="D215" i="4"/>
  <c r="H1555" i="1"/>
  <c r="G1555" i="1"/>
  <c r="F135" i="5"/>
  <c r="D134" i="5"/>
  <c r="F118" i="6"/>
  <c r="D114" i="6"/>
  <c r="D1393" i="1"/>
  <c r="H1393" i="1" s="1"/>
  <c r="H1542" i="1"/>
  <c r="G1542" i="1"/>
  <c r="H1574" i="1"/>
  <c r="G1574" i="1"/>
  <c r="D82" i="4"/>
  <c r="D6" i="4" s="1"/>
  <c r="D351" i="4"/>
  <c r="F356" i="4"/>
  <c r="D363" i="4"/>
  <c r="E593" i="4"/>
  <c r="D587" i="1" s="1"/>
  <c r="F70" i="5"/>
  <c r="D69" i="5"/>
  <c r="L212" i="9"/>
  <c r="F212" i="9" s="1"/>
  <c r="D1470" i="1"/>
  <c r="C1483" i="1"/>
  <c r="I31" i="3"/>
  <c r="D593" i="4"/>
  <c r="F594" i="4"/>
  <c r="G208" i="9"/>
  <c r="E208" i="9" s="1"/>
  <c r="B208" i="9" s="1"/>
  <c r="F36" i="6"/>
  <c r="D35" i="6"/>
  <c r="F460" i="4"/>
  <c r="D459" i="4"/>
  <c r="E12" i="5"/>
  <c r="D990" i="1" s="1"/>
  <c r="D245" i="5"/>
  <c r="F246" i="5"/>
  <c r="G192" i="9"/>
  <c r="E192" i="9" s="1"/>
  <c r="B192" i="9" s="1"/>
  <c r="H1526" i="1"/>
  <c r="G1526" i="1"/>
  <c r="H1558" i="1"/>
  <c r="G1558" i="1"/>
  <c r="D50" i="4"/>
  <c r="D133" i="4"/>
  <c r="F134" i="4"/>
  <c r="E459" i="4"/>
  <c r="D453" i="1" s="1"/>
  <c r="F530" i="4"/>
  <c r="D529" i="4"/>
  <c r="F8" i="5"/>
  <c r="F206" i="5"/>
  <c r="H24" i="3"/>
  <c r="I10" i="9"/>
  <c r="E27" i="9"/>
  <c r="B27" i="9" s="1"/>
  <c r="E111" i="9"/>
  <c r="B111" i="9" s="1"/>
  <c r="G161" i="9"/>
  <c r="E161" i="9" s="1"/>
  <c r="B161" i="9" s="1"/>
  <c r="D196" i="4"/>
  <c r="F202" i="4"/>
  <c r="D263" i="4"/>
  <c r="F264" i="4"/>
  <c r="E311" i="4"/>
  <c r="E529" i="4"/>
  <c r="D580" i="4"/>
  <c r="F585" i="4"/>
  <c r="E5" i="6"/>
  <c r="F5" i="6" s="1"/>
  <c r="D49" i="8"/>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83" i="9"/>
  <c r="E183" i="9" s="1"/>
  <c r="B183" i="9" s="1"/>
  <c r="G167" i="9"/>
  <c r="E167" i="9" s="1"/>
  <c r="B167" i="9" s="1"/>
  <c r="G189" i="9"/>
  <c r="E189" i="9" s="1"/>
  <c r="B189" i="9" s="1"/>
  <c r="G173" i="9"/>
  <c r="E173" i="9" s="1"/>
  <c r="B173" i="9" s="1"/>
  <c r="M212" i="9"/>
  <c r="G179" i="9"/>
  <c r="E179" i="9" s="1"/>
  <c r="B179" i="9" s="1"/>
  <c r="G163" i="9"/>
  <c r="E163" i="9" s="1"/>
  <c r="B163" i="9" s="1"/>
  <c r="G175" i="9"/>
  <c r="E175" i="9" s="1"/>
  <c r="B175" i="9" s="1"/>
  <c r="G191" i="9"/>
  <c r="E191" i="9" s="1"/>
  <c r="G181" i="9"/>
  <c r="E181" i="9" s="1"/>
  <c r="B181" i="9" s="1"/>
  <c r="H165" i="9"/>
  <c r="G198" i="9"/>
  <c r="E198" i="9" s="1"/>
  <c r="B198" i="9" s="1"/>
  <c r="G202" i="9"/>
  <c r="E202" i="9" s="1"/>
  <c r="B202" i="9" s="1"/>
  <c r="G177" i="9"/>
  <c r="E177" i="9" s="1"/>
  <c r="B177" i="9" s="1"/>
  <c r="G277" i="9"/>
  <c r="E277" i="9" s="1"/>
  <c r="B277" i="9" s="1"/>
  <c r="G200" i="9"/>
  <c r="E200" i="9" s="1"/>
  <c r="B200" i="9" s="1"/>
  <c r="G204" i="9"/>
  <c r="E204" i="9" s="1"/>
  <c r="B204" i="9" s="1"/>
  <c r="G185" i="9"/>
  <c r="E185" i="9" s="1"/>
  <c r="B185" i="9" s="1"/>
  <c r="B267" i="9"/>
  <c r="E146" i="5"/>
  <c r="D1124" i="1" s="1"/>
  <c r="D238" i="5"/>
  <c r="B28" i="9"/>
  <c r="E87" i="9"/>
  <c r="B87" i="9" s="1"/>
  <c r="F236" i="9"/>
  <c r="G286" i="9"/>
  <c r="F88" i="5"/>
  <c r="G287" i="9"/>
  <c r="E287" i="9" s="1"/>
  <c r="B287" i="9" s="1"/>
  <c r="D146" i="5"/>
  <c r="F149" i="5"/>
  <c r="D22" i="7"/>
  <c r="B153" i="9"/>
  <c r="H289" i="9"/>
  <c r="E289" i="9" s="1"/>
  <c r="B289" i="9" s="1"/>
  <c r="E176" i="5"/>
  <c r="E291" i="9"/>
  <c r="B291" i="9" s="1"/>
  <c r="B21" i="9"/>
  <c r="E55" i="9"/>
  <c r="B55" i="9" s="1"/>
  <c r="E119" i="9"/>
  <c r="B119" i="9" s="1"/>
  <c r="B147" i="9"/>
  <c r="H286" i="9"/>
  <c r="D176" i="5"/>
  <c r="B31" i="9"/>
  <c r="B140" i="9"/>
  <c r="B270" i="9"/>
  <c r="E50" i="9"/>
  <c r="B50" i="9" s="1"/>
  <c r="B60" i="9"/>
  <c r="B76" i="9"/>
  <c r="B84" i="9"/>
  <c r="B92" i="9"/>
  <c r="B100" i="9"/>
  <c r="B108" i="9"/>
  <c r="B116" i="9"/>
  <c r="B124" i="9"/>
  <c r="B132" i="9"/>
  <c r="F220" i="9"/>
  <c r="B220" i="9" s="1"/>
  <c r="B262" i="9"/>
  <c r="B268" i="9"/>
  <c r="B246" i="9"/>
  <c r="B273" i="9"/>
  <c r="B47" i="9"/>
  <c r="E143" i="9"/>
  <c r="B143" i="9" s="1"/>
  <c r="B238" i="9"/>
  <c r="B244" i="9"/>
  <c r="E34" i="9"/>
  <c r="B34" i="9" s="1"/>
  <c r="B156" i="9"/>
  <c r="B230" i="9"/>
  <c r="B236" i="9"/>
  <c r="F244" i="9"/>
  <c r="G1481" i="1" l="1"/>
  <c r="E151" i="4"/>
  <c r="D147" i="1" s="1"/>
  <c r="D42" i="8"/>
  <c r="G1454" i="1"/>
  <c r="I29" i="3"/>
  <c r="D1436" i="1"/>
  <c r="F129" i="6"/>
  <c r="H1376" i="1"/>
  <c r="I23" i="3"/>
  <c r="D1214" i="1"/>
  <c r="E7" i="5"/>
  <c r="I20" i="3" s="1"/>
  <c r="E350" i="4"/>
  <c r="D345" i="1" s="1"/>
  <c r="D358" i="1"/>
  <c r="E6" i="4"/>
  <c r="G3" i="1"/>
  <c r="G1423" i="1"/>
  <c r="G1369" i="1"/>
  <c r="H1348" i="1"/>
  <c r="G1219" i="1"/>
  <c r="G1216" i="1"/>
  <c r="G1184" i="1"/>
  <c r="H1184" i="1"/>
  <c r="G1183" i="1"/>
  <c r="H1183" i="1"/>
  <c r="G1148" i="1"/>
  <c r="H1148" i="1"/>
  <c r="G1007" i="1"/>
  <c r="H1007" i="1"/>
  <c r="H997" i="1"/>
  <c r="C638" i="1"/>
  <c r="H638" i="1" s="1"/>
  <c r="H397" i="1"/>
  <c r="G397" i="1"/>
  <c r="F643" i="4"/>
  <c r="C637" i="1"/>
  <c r="G20" i="9"/>
  <c r="E20" i="9" s="1"/>
  <c r="F152" i="4"/>
  <c r="C148" i="1"/>
  <c r="H148" i="1"/>
  <c r="G148" i="1"/>
  <c r="F139" i="4"/>
  <c r="C135" i="1"/>
  <c r="G120" i="1"/>
  <c r="H120" i="1"/>
  <c r="H3" i="1"/>
  <c r="H4" i="1"/>
  <c r="H20" i="3"/>
  <c r="C985" i="1"/>
  <c r="H16" i="3"/>
  <c r="C2" i="1"/>
  <c r="E165" i="9"/>
  <c r="B165" i="9" s="1"/>
  <c r="D414" i="1"/>
  <c r="H30" i="3"/>
  <c r="C1453" i="1"/>
  <c r="F133" i="4"/>
  <c r="C129" i="1"/>
  <c r="B191" i="9"/>
  <c r="C574" i="1"/>
  <c r="F580" i="4"/>
  <c r="F50" i="4"/>
  <c r="C46" i="1"/>
  <c r="D68" i="5"/>
  <c r="F69" i="5"/>
  <c r="C1047" i="1"/>
  <c r="I1459" i="1"/>
  <c r="F78" i="5"/>
  <c r="C1056" i="1"/>
  <c r="I1449" i="1"/>
  <c r="F311" i="4"/>
  <c r="C306" i="1"/>
  <c r="F146" i="5"/>
  <c r="C1124" i="1"/>
  <c r="E528" i="4"/>
  <c r="E635" i="4" s="1"/>
  <c r="D629" i="1" s="1"/>
  <c r="D523" i="1"/>
  <c r="F459" i="4"/>
  <c r="C453" i="1"/>
  <c r="F299" i="4"/>
  <c r="D298" i="4"/>
  <c r="C294" i="1"/>
  <c r="I1451" i="1"/>
  <c r="E141" i="6"/>
  <c r="D1299" i="1"/>
  <c r="I24" i="3"/>
  <c r="B212" i="9"/>
  <c r="F106" i="4"/>
  <c r="C102" i="1"/>
  <c r="H206" i="1"/>
  <c r="G206" i="1"/>
  <c r="D237" i="5"/>
  <c r="D175" i="5" s="1"/>
  <c r="F238" i="5"/>
  <c r="C1215" i="1"/>
  <c r="F163" i="4"/>
  <c r="D151" i="4"/>
  <c r="C159" i="1"/>
  <c r="F593" i="4"/>
  <c r="C587" i="1"/>
  <c r="D528" i="4"/>
  <c r="D635" i="4" s="1"/>
  <c r="F529" i="4"/>
  <c r="C523" i="1"/>
  <c r="F363" i="4"/>
  <c r="C358" i="1"/>
  <c r="F215" i="4"/>
  <c r="C211" i="1"/>
  <c r="F12" i="5"/>
  <c r="C990" i="1"/>
  <c r="G1384" i="1"/>
  <c r="H1384" i="1"/>
  <c r="F82" i="4"/>
  <c r="C78" i="1"/>
  <c r="F134" i="5"/>
  <c r="C1112" i="1"/>
  <c r="E175" i="5"/>
  <c r="D1152" i="1" s="1"/>
  <c r="I22" i="3"/>
  <c r="D1153" i="1"/>
  <c r="E286" i="9"/>
  <c r="B286" i="9" s="1"/>
  <c r="E164" i="9"/>
  <c r="B164" i="9" s="1"/>
  <c r="F263" i="4"/>
  <c r="C259" i="1"/>
  <c r="D5" i="7"/>
  <c r="G1483" i="1"/>
  <c r="H1483" i="1"/>
  <c r="F118" i="5"/>
  <c r="C1096" i="1"/>
  <c r="F484" i="4"/>
  <c r="C478" i="1"/>
  <c r="F89" i="6"/>
  <c r="C1383" i="1"/>
  <c r="I1455" i="1"/>
  <c r="F196" i="4"/>
  <c r="C192" i="1"/>
  <c r="F420" i="4"/>
  <c r="C414" i="1"/>
  <c r="F224" i="4"/>
  <c r="C220" i="1"/>
  <c r="G1333" i="1"/>
  <c r="H1333" i="1"/>
  <c r="F245" i="5"/>
  <c r="C1222" i="1"/>
  <c r="E298" i="4"/>
  <c r="D306" i="1"/>
  <c r="H22" i="3"/>
  <c r="F176" i="5"/>
  <c r="C1153" i="1"/>
  <c r="E68" i="5"/>
  <c r="C1524" i="1"/>
  <c r="D43" i="8"/>
  <c r="H25" i="3"/>
  <c r="F35" i="6"/>
  <c r="D141" i="6"/>
  <c r="G299" i="9" s="1"/>
  <c r="E299" i="9" s="1"/>
  <c r="C1329" i="1"/>
  <c r="G1470" i="1"/>
  <c r="H1470" i="1"/>
  <c r="F351" i="4"/>
  <c r="D350" i="4"/>
  <c r="C346" i="1"/>
  <c r="F114" i="6"/>
  <c r="H27" i="3"/>
  <c r="C1408" i="1"/>
  <c r="I1466" i="1"/>
  <c r="I1474" i="1"/>
  <c r="F472" i="4"/>
  <c r="C466" i="1"/>
  <c r="H331" i="1"/>
  <c r="G331" i="1"/>
  <c r="K1432" i="9" l="1"/>
  <c r="G294" i="9"/>
  <c r="E294" i="9" s="1"/>
  <c r="B294" i="9" s="1"/>
  <c r="G638" i="1"/>
  <c r="I17" i="3"/>
  <c r="E289" i="4"/>
  <c r="E413" i="4" s="1"/>
  <c r="I34" i="3"/>
  <c r="C1517" i="1"/>
  <c r="G1517" i="1" s="1"/>
  <c r="G295" i="9"/>
  <c r="E295" i="9" s="1"/>
  <c r="B295" i="9" s="1"/>
  <c r="F7" i="5"/>
  <c r="D985" i="1"/>
  <c r="G985" i="1" s="1"/>
  <c r="E6" i="5"/>
  <c r="D984" i="1" s="1"/>
  <c r="D2" i="1"/>
  <c r="H2" i="1" s="1"/>
  <c r="I16" i="3"/>
  <c r="F6" i="4"/>
  <c r="H637" i="1"/>
  <c r="G637" i="1"/>
  <c r="H135" i="1"/>
  <c r="G135" i="1"/>
  <c r="E298" i="9"/>
  <c r="B299" i="9"/>
  <c r="G1329" i="1"/>
  <c r="H1329" i="1"/>
  <c r="H990" i="1"/>
  <c r="G990" i="1"/>
  <c r="G1299" i="1"/>
  <c r="H1299" i="1"/>
  <c r="G574" i="1"/>
  <c r="H574" i="1"/>
  <c r="G1153" i="1"/>
  <c r="H1153" i="1"/>
  <c r="H1215" i="1"/>
  <c r="G1215" i="1"/>
  <c r="G1383" i="1"/>
  <c r="H1383" i="1"/>
  <c r="G297" i="9"/>
  <c r="E297" i="9" s="1"/>
  <c r="H29" i="3"/>
  <c r="C1436" i="1"/>
  <c r="D1435" i="1"/>
  <c r="I28" i="3"/>
  <c r="E636" i="4"/>
  <c r="D630" i="1" s="1"/>
  <c r="D522" i="1"/>
  <c r="F237" i="5"/>
  <c r="H23" i="3"/>
  <c r="C1214" i="1"/>
  <c r="H346" i="1"/>
  <c r="G346" i="1"/>
  <c r="H414" i="1"/>
  <c r="G414" i="1"/>
  <c r="H478" i="1"/>
  <c r="G478" i="1"/>
  <c r="H259" i="1"/>
  <c r="G259" i="1"/>
  <c r="G1112" i="1"/>
  <c r="H1112" i="1"/>
  <c r="H211" i="1"/>
  <c r="G211" i="1"/>
  <c r="H523" i="1"/>
  <c r="G523" i="1"/>
  <c r="H1124" i="1"/>
  <c r="G1124" i="1"/>
  <c r="G1047" i="1"/>
  <c r="H1047" i="1"/>
  <c r="H129" i="1"/>
  <c r="G129" i="1"/>
  <c r="H453" i="1"/>
  <c r="G453" i="1"/>
  <c r="G1408" i="1"/>
  <c r="H1408" i="1"/>
  <c r="H220" i="1"/>
  <c r="G220" i="1"/>
  <c r="H466" i="1"/>
  <c r="G466" i="1"/>
  <c r="E407" i="4"/>
  <c r="D402" i="1" s="1"/>
  <c r="D293" i="1"/>
  <c r="E408" i="4"/>
  <c r="D403" i="1" s="1"/>
  <c r="E412" i="4"/>
  <c r="E290" i="4"/>
  <c r="D286" i="1" s="1"/>
  <c r="G294" i="1"/>
  <c r="H294" i="1"/>
  <c r="G1056" i="1"/>
  <c r="H1056" i="1"/>
  <c r="F141" i="6"/>
  <c r="H28" i="3"/>
  <c r="C1435" i="1"/>
  <c r="D408" i="4"/>
  <c r="F350" i="4"/>
  <c r="C345" i="1"/>
  <c r="H1524" i="1"/>
  <c r="G1524" i="1"/>
  <c r="G1096" i="1"/>
  <c r="H1096" i="1"/>
  <c r="G78" i="1"/>
  <c r="H78" i="1"/>
  <c r="H358" i="1"/>
  <c r="G358" i="1"/>
  <c r="D636" i="4"/>
  <c r="F528" i="4"/>
  <c r="C522" i="1"/>
  <c r="H159" i="1"/>
  <c r="G159" i="1"/>
  <c r="H102" i="1"/>
  <c r="G102" i="1"/>
  <c r="F298" i="4"/>
  <c r="D407" i="4"/>
  <c r="C293" i="1"/>
  <c r="H306" i="1"/>
  <c r="G306" i="1"/>
  <c r="F68" i="5"/>
  <c r="H21" i="3"/>
  <c r="C1046" i="1"/>
  <c r="H1453" i="1"/>
  <c r="G1453" i="1"/>
  <c r="G2" i="1"/>
  <c r="D6" i="5"/>
  <c r="F175" i="5"/>
  <c r="C1152" i="1"/>
  <c r="I35" i="3"/>
  <c r="C1518" i="1"/>
  <c r="F635" i="4"/>
  <c r="C629" i="1"/>
  <c r="G1222" i="1"/>
  <c r="H1222" i="1"/>
  <c r="I21" i="3"/>
  <c r="D1046" i="1"/>
  <c r="H192" i="1"/>
  <c r="G192" i="1"/>
  <c r="B20" i="9"/>
  <c r="E19" i="9"/>
  <c r="H587" i="1"/>
  <c r="G587" i="1"/>
  <c r="D289" i="4"/>
  <c r="F151" i="4"/>
  <c r="H17" i="3"/>
  <c r="C147" i="1"/>
  <c r="H46" i="1"/>
  <c r="G46" i="1"/>
  <c r="D412" i="4"/>
  <c r="H1517" i="1" l="1"/>
  <c r="E291" i="4"/>
  <c r="D287" i="1" s="1"/>
  <c r="D285" i="1"/>
  <c r="E293" i="9"/>
  <c r="H276" i="9"/>
  <c r="H985" i="1"/>
  <c r="D413" i="4"/>
  <c r="D414" i="4" s="1"/>
  <c r="F289" i="4"/>
  <c r="D291" i="4"/>
  <c r="C285" i="1"/>
  <c r="D290" i="4"/>
  <c r="F408" i="4"/>
  <c r="C403" i="1"/>
  <c r="G1214" i="1"/>
  <c r="H1214" i="1"/>
  <c r="F412" i="4"/>
  <c r="D639" i="4"/>
  <c r="C407" i="1"/>
  <c r="G1436" i="1"/>
  <c r="H1436" i="1"/>
  <c r="G1435" i="1"/>
  <c r="H1435" i="1"/>
  <c r="H629" i="1"/>
  <c r="G629" i="1"/>
  <c r="H522" i="1"/>
  <c r="G522" i="1"/>
  <c r="B297" i="9"/>
  <c r="E296" i="9"/>
  <c r="I10" i="3" s="1"/>
  <c r="G282" i="9"/>
  <c r="E282" i="9" s="1"/>
  <c r="B282" i="9" s="1"/>
  <c r="G276" i="9"/>
  <c r="F6" i="5"/>
  <c r="C984" i="1"/>
  <c r="H293" i="1"/>
  <c r="G293" i="1"/>
  <c r="H147" i="1"/>
  <c r="G147" i="1"/>
  <c r="H1518" i="1"/>
  <c r="G1518" i="1"/>
  <c r="F407" i="4"/>
  <c r="C402" i="1"/>
  <c r="F636" i="4"/>
  <c r="C630" i="1"/>
  <c r="H345" i="1"/>
  <c r="G345" i="1"/>
  <c r="H11" i="3"/>
  <c r="E415" i="4"/>
  <c r="D410" i="1" s="1"/>
  <c r="E640" i="4"/>
  <c r="D408" i="1"/>
  <c r="H1152" i="1"/>
  <c r="G1152" i="1"/>
  <c r="H1046" i="1"/>
  <c r="G1046" i="1"/>
  <c r="E639" i="4"/>
  <c r="E414" i="4"/>
  <c r="D409" i="1" s="1"/>
  <c r="D407" i="1"/>
  <c r="H9" i="3"/>
  <c r="E276" i="9" l="1"/>
  <c r="B276" i="9" s="1"/>
  <c r="H630" i="1"/>
  <c r="G630" i="1"/>
  <c r="H407" i="1"/>
  <c r="G407" i="1"/>
  <c r="F290" i="4"/>
  <c r="C286" i="1"/>
  <c r="N3" i="9"/>
  <c r="I11" i="3"/>
  <c r="F414" i="4"/>
  <c r="C409" i="1"/>
  <c r="H285" i="1"/>
  <c r="G285" i="1"/>
  <c r="K3" i="9"/>
  <c r="I9" i="3"/>
  <c r="H402" i="1"/>
  <c r="G402" i="1"/>
  <c r="H8" i="3"/>
  <c r="H984" i="1"/>
  <c r="G984" i="1"/>
  <c r="F639" i="4"/>
  <c r="C633" i="1"/>
  <c r="F291" i="4"/>
  <c r="C287" i="1"/>
  <c r="H403" i="1"/>
  <c r="G403" i="1"/>
  <c r="E642" i="4"/>
  <c r="D634" i="1"/>
  <c r="E641" i="4"/>
  <c r="D633" i="1"/>
  <c r="D640" i="4"/>
  <c r="D415" i="4"/>
  <c r="F413" i="4"/>
  <c r="C408" i="1"/>
  <c r="E275" i="9" l="1"/>
  <c r="I8" i="3" s="1"/>
  <c r="F640" i="4"/>
  <c r="D642" i="4"/>
  <c r="C634" i="1"/>
  <c r="D641" i="4"/>
  <c r="G286" i="1"/>
  <c r="H286" i="1"/>
  <c r="H633" i="1"/>
  <c r="G633" i="1"/>
  <c r="E645" i="4"/>
  <c r="D635" i="1"/>
  <c r="H408" i="1"/>
  <c r="G408" i="1"/>
  <c r="E646" i="4"/>
  <c r="D636" i="1"/>
  <c r="F415" i="4"/>
  <c r="C410" i="1"/>
  <c r="M3" i="9"/>
  <c r="H409" i="1"/>
  <c r="G409" i="1"/>
  <c r="H287" i="1"/>
  <c r="G287" i="1"/>
  <c r="I19" i="3" l="1"/>
  <c r="D640" i="1"/>
  <c r="G410" i="1"/>
  <c r="H410" i="1"/>
  <c r="D645" i="4"/>
  <c r="F641" i="4"/>
  <c r="C635" i="1"/>
  <c r="H634" i="1"/>
  <c r="G634" i="1"/>
  <c r="D646" i="4"/>
  <c r="F642" i="4"/>
  <c r="C636" i="1"/>
  <c r="I18" i="3"/>
  <c r="D639" i="1"/>
  <c r="F645" i="4" l="1"/>
  <c r="H18" i="3"/>
  <c r="C639" i="1"/>
  <c r="G636" i="1"/>
  <c r="H636" i="1"/>
  <c r="H635" i="1"/>
  <c r="G635" i="1"/>
  <c r="F646" i="4"/>
  <c r="H19" i="3"/>
  <c r="C640" i="1"/>
  <c r="H639" i="1" l="1"/>
  <c r="G639" i="1"/>
  <c r="H7" i="3"/>
  <c r="H640" i="1"/>
  <c r="G640" i="1"/>
  <c r="J3" i="9" l="1"/>
  <c r="I7" i="3"/>
  <c r="M272" i="9" l="1"/>
  <c r="L272" i="9"/>
  <c r="H18" i="9"/>
  <c r="G18" i="9"/>
  <c r="H17" i="9"/>
  <c r="G17" i="9"/>
  <c r="K8" i="9"/>
  <c r="L16" i="9"/>
  <c r="H15" i="9"/>
  <c r="K12" i="9"/>
  <c r="J7" i="9"/>
  <c r="J11" i="9"/>
  <c r="G15" i="9"/>
  <c r="J8" i="9"/>
  <c r="L15" i="9"/>
  <c r="J12" i="9"/>
  <c r="I13" i="9"/>
  <c r="I8" i="9"/>
  <c r="K9" i="9"/>
  <c r="G16" i="9"/>
  <c r="H16" i="9"/>
  <c r="K11" i="9"/>
  <c r="K6" i="9"/>
  <c r="I17" i="9"/>
  <c r="J17" i="9"/>
  <c r="K7" i="9"/>
  <c r="I12" i="9"/>
  <c r="M15" i="9"/>
  <c r="I9" i="9"/>
  <c r="J5" i="9"/>
  <c r="I6" i="9"/>
  <c r="I7" i="9"/>
  <c r="I11" i="9"/>
  <c r="J9" i="9"/>
  <c r="K13" i="9"/>
  <c r="I5" i="9"/>
  <c r="M16" i="9"/>
  <c r="K10" i="9"/>
  <c r="K5" i="9"/>
  <c r="J6" i="9"/>
  <c r="J10" i="9"/>
  <c r="J13" i="9"/>
  <c r="E8" i="9" l="1"/>
  <c r="B8" i="9" s="1"/>
  <c r="F16" i="9"/>
  <c r="E10" i="9"/>
  <c r="B10" i="9" s="1"/>
  <c r="F15" i="9"/>
  <c r="F272" i="9"/>
  <c r="F19" i="9" s="1"/>
  <c r="E11" i="9"/>
  <c r="B11" i="9" s="1"/>
  <c r="E17" i="9"/>
  <c r="B17" i="9" s="1"/>
  <c r="E7" i="9"/>
  <c r="B7" i="9" s="1"/>
  <c r="E9" i="9"/>
  <c r="B9" i="9" s="1"/>
  <c r="E15" i="9"/>
  <c r="E13" i="9"/>
  <c r="B13" i="9" s="1"/>
  <c r="E6" i="9"/>
  <c r="B6" i="9" s="1"/>
  <c r="E5" i="9"/>
  <c r="E16" i="9"/>
  <c r="E18" i="9"/>
  <c r="B18" i="9" s="1"/>
  <c r="E12" i="9"/>
  <c r="B12" i="9" s="1"/>
  <c r="B16" i="9" l="1"/>
  <c r="B272" i="9"/>
  <c r="F14" i="9"/>
  <c r="F3" i="9" s="1"/>
  <c r="E4" i="9"/>
  <c r="B5" i="9"/>
  <c r="E14" i="9"/>
  <c r="B1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<sst xmlns="http://schemas.openxmlformats.org/spreadsheetml/2006/main" count="4313" uniqueCount="3394">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</sst>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34998206</v>
      </c>
      <c r="D2" s="6">
        <f>'PR-RAS'!E6</f>
        <v>55688076.160000004</v>
      </c>
      <c r="E2" s="6">
        <v>0</v>
      </c>
      <c r="F2" s="6">
        <v>0</v>
      </c>
      <c r="G2" s="7">
        <f t="shared" ref="G2:G264" si="0">(B2/1000)*(C2*1+D2*2)</f>
        <v>146374.35832</v>
      </c>
      <c r="H2" s="7">
        <f t="shared" ref="H2:H264" si="1">ABS(C2-ROUND(C2,0))+ABS(D2-ROUND(D2,0))</f>
        <v>0.16000000387430191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16807962</v>
      </c>
      <c r="D3" s="1">
        <f>'PR-RAS'!E7</f>
        <v>30723093.170000002</v>
      </c>
      <c r="E3" s="1">
        <v>0</v>
      </c>
      <c r="F3" s="1">
        <v>0</v>
      </c>
      <c r="G3" s="2">
        <f t="shared" si="0"/>
        <v>156508.29668</v>
      </c>
      <c r="H3" s="2">
        <f t="shared" si="1"/>
        <v>0.17000000178813934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8189860</v>
      </c>
      <c r="D4" s="1">
        <f>'PR-RAS'!E8</f>
        <v>13025344.380000001</v>
      </c>
      <c r="E4" s="1">
        <v>0</v>
      </c>
      <c r="F4" s="1">
        <v>0</v>
      </c>
      <c r="G4" s="2">
        <f t="shared" si="0"/>
        <v>102721.64628000002</v>
      </c>
      <c r="H4" s="2">
        <f t="shared" si="1"/>
        <v>0.38000000081956387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5037115</v>
      </c>
      <c r="D5" s="1">
        <f>'PR-RAS'!E9</f>
        <v>7503345.4100000001</v>
      </c>
      <c r="E5" s="1">
        <v>0</v>
      </c>
      <c r="F5" s="1">
        <v>0</v>
      </c>
      <c r="G5" s="2">
        <f t="shared" si="0"/>
        <v>80175.223280000006</v>
      </c>
      <c r="H5" s="2">
        <f t="shared" si="1"/>
        <v>0.41000000014901161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1004899</v>
      </c>
      <c r="D6" s="1">
        <f>'PR-RAS'!E10</f>
        <v>1738153.72</v>
      </c>
      <c r="E6" s="1">
        <v>0</v>
      </c>
      <c r="F6" s="1">
        <v>0</v>
      </c>
      <c r="G6" s="2">
        <f t="shared" si="0"/>
        <v>22406.032199999998</v>
      </c>
      <c r="H6" s="2">
        <f t="shared" si="1"/>
        <v>0.28000000002793968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2464994</v>
      </c>
      <c r="D7" s="1">
        <f>'PR-RAS'!E11</f>
        <v>2877987.81</v>
      </c>
      <c r="E7" s="1">
        <v>0</v>
      </c>
      <c r="F7" s="1">
        <v>0</v>
      </c>
      <c r="G7" s="2">
        <f t="shared" si="0"/>
        <v>49325.817719999999</v>
      </c>
      <c r="H7" s="2">
        <f t="shared" si="1"/>
        <v>0.18999999994412065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392511</v>
      </c>
      <c r="D8" s="1">
        <f>'PR-RAS'!E12</f>
        <v>727564.02</v>
      </c>
      <c r="E8" s="1">
        <v>0</v>
      </c>
      <c r="F8" s="1">
        <v>0</v>
      </c>
      <c r="G8" s="2">
        <f t="shared" si="0"/>
        <v>12933.47328</v>
      </c>
      <c r="H8" s="2">
        <f t="shared" si="1"/>
        <v>2.0000000018626451E-2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400360</v>
      </c>
      <c r="D9" s="1">
        <f>'PR-RAS'!E13</f>
        <v>1129019.1000000001</v>
      </c>
      <c r="E9" s="1">
        <v>0</v>
      </c>
      <c r="F9" s="1">
        <v>0</v>
      </c>
      <c r="G9" s="2">
        <f t="shared" si="0"/>
        <v>21267.185600000001</v>
      </c>
      <c r="H9" s="2">
        <f t="shared" si="1"/>
        <v>0.10000000009313226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37910.26</v>
      </c>
      <c r="E10" s="1">
        <v>0</v>
      </c>
      <c r="F10" s="1">
        <v>0</v>
      </c>
      <c r="G10" s="2">
        <f t="shared" si="0"/>
        <v>682.38468</v>
      </c>
      <c r="H10" s="2">
        <f t="shared" si="1"/>
        <v>0.26000000000203727</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1110019</v>
      </c>
      <c r="D11" s="1">
        <f>'PR-RAS'!E15</f>
        <v>988635.94</v>
      </c>
      <c r="E11" s="1">
        <v>0</v>
      </c>
      <c r="F11" s="1">
        <v>0</v>
      </c>
      <c r="G11" s="2">
        <f t="shared" si="0"/>
        <v>30872.908800000001</v>
      </c>
      <c r="H11" s="2">
        <f t="shared" si="1"/>
        <v>6.0000000055879354E-2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5575819</v>
      </c>
      <c r="D19" s="1">
        <f>'PR-RAS'!E23</f>
        <v>12714270.49</v>
      </c>
      <c r="E19" s="1">
        <v>0</v>
      </c>
      <c r="F19" s="1">
        <v>0</v>
      </c>
      <c r="G19" s="2">
        <f t="shared" si="0"/>
        <v>558078.47963999992</v>
      </c>
      <c r="H19" s="2">
        <f t="shared" si="1"/>
        <v>0.49000000022351742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2344036</v>
      </c>
      <c r="D20" s="1">
        <f>'PR-RAS'!E24</f>
        <v>5109335.84</v>
      </c>
      <c r="E20" s="1">
        <v>0</v>
      </c>
      <c r="F20" s="1">
        <v>0</v>
      </c>
      <c r="G20" s="2">
        <f t="shared" si="0"/>
        <v>238691.44592</v>
      </c>
      <c r="H20" s="2">
        <f t="shared" si="1"/>
        <v>0.16000000014901161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3231783</v>
      </c>
      <c r="D23" s="1">
        <f>'PR-RAS'!E27</f>
        <v>7604934.6500000004</v>
      </c>
      <c r="E23" s="1">
        <v>0</v>
      </c>
      <c r="F23" s="1">
        <v>0</v>
      </c>
      <c r="G23" s="2">
        <f t="shared" si="0"/>
        <v>405716.35060000001</v>
      </c>
      <c r="H23" s="2">
        <f t="shared" si="1"/>
        <v>0.34999999962747097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3042283</v>
      </c>
      <c r="D25" s="1">
        <f>'PR-RAS'!E29</f>
        <v>4983478.3</v>
      </c>
      <c r="E25" s="1">
        <v>0</v>
      </c>
      <c r="F25" s="1">
        <v>0</v>
      </c>
      <c r="G25" s="2">
        <f t="shared" si="0"/>
        <v>312221.75040000002</v>
      </c>
      <c r="H25" s="2">
        <f t="shared" si="1"/>
        <v>0.29999999981373549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3035508</v>
      </c>
      <c r="D27" s="1">
        <f>'PR-RAS'!E31</f>
        <v>4978249.72</v>
      </c>
      <c r="E27" s="1">
        <v>0</v>
      </c>
      <c r="F27" s="1">
        <v>0</v>
      </c>
      <c r="G27" s="2">
        <f t="shared" si="0"/>
        <v>337792.19343999994</v>
      </c>
      <c r="H27" s="2">
        <f t="shared" si="1"/>
        <v>0.28000000026077032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6775</v>
      </c>
      <c r="D29" s="1">
        <f>'PR-RAS'!E33</f>
        <v>5228.58</v>
      </c>
      <c r="E29" s="1">
        <v>0</v>
      </c>
      <c r="F29" s="1">
        <v>0</v>
      </c>
      <c r="G29" s="2">
        <f t="shared" si="0"/>
        <v>482.50047999999998</v>
      </c>
      <c r="H29" s="2">
        <f t="shared" si="1"/>
        <v>0.42000000000007276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1071959</v>
      </c>
      <c r="D46" s="1">
        <f>'PR-RAS'!E50</f>
        <v>1669055.4899999998</v>
      </c>
      <c r="E46" s="1">
        <v>0</v>
      </c>
      <c r="F46" s="1">
        <v>0</v>
      </c>
      <c r="G46" s="2">
        <f t="shared" si="0"/>
        <v>198453.14909999998</v>
      </c>
      <c r="H46" s="2">
        <f t="shared" si="1"/>
        <v>0.48999999975785613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121014</v>
      </c>
      <c r="D47" s="1">
        <f>'PR-RAS'!E51</f>
        <v>137404.93</v>
      </c>
      <c r="E47" s="1">
        <v>0</v>
      </c>
      <c r="F47" s="1">
        <v>0</v>
      </c>
      <c r="G47" s="2">
        <f t="shared" si="0"/>
        <v>18207.897559999998</v>
      </c>
      <c r="H47" s="2">
        <f t="shared" si="1"/>
        <v>7.0000000006984919E-2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121014</v>
      </c>
      <c r="D48" s="1">
        <f>'PR-RAS'!E52</f>
        <v>137404.93</v>
      </c>
      <c r="E48" s="1">
        <v>0</v>
      </c>
      <c r="F48" s="1">
        <v>0</v>
      </c>
      <c r="G48" s="2">
        <f t="shared" si="0"/>
        <v>18603.721419999998</v>
      </c>
      <c r="H48" s="2">
        <f t="shared" si="1"/>
        <v>7.0000000006984919E-2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845650</v>
      </c>
      <c r="D55" s="1">
        <f>'PR-RAS'!E59</f>
        <v>941174.49</v>
      </c>
      <c r="E55" s="1">
        <v>0</v>
      </c>
      <c r="F55" s="1">
        <v>0</v>
      </c>
      <c r="G55" s="2">
        <f t="shared" si="0"/>
        <v>147311.94492000001</v>
      </c>
      <c r="H55" s="2">
        <f t="shared" si="1"/>
        <v>0.48999999999068677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278400</v>
      </c>
      <c r="D56" s="1">
        <f>'PR-RAS'!E60</f>
        <v>460000</v>
      </c>
      <c r="E56" s="1">
        <v>0</v>
      </c>
      <c r="F56" s="1">
        <v>0</v>
      </c>
      <c r="G56" s="2">
        <f t="shared" si="0"/>
        <v>65912</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567250</v>
      </c>
      <c r="D57" s="1">
        <f>'PR-RAS'!E61</f>
        <v>481174.49</v>
      </c>
      <c r="E57" s="1">
        <v>0</v>
      </c>
      <c r="F57" s="1">
        <v>0</v>
      </c>
      <c r="G57" s="2">
        <f t="shared" si="0"/>
        <v>85657.542879999994</v>
      </c>
      <c r="H57" s="2">
        <f t="shared" si="1"/>
        <v>0.48999999999068677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105295</v>
      </c>
      <c r="D58" s="1">
        <f>'PR-RAS'!E62</f>
        <v>44246.25</v>
      </c>
      <c r="E58" s="1">
        <v>0</v>
      </c>
      <c r="F58" s="1">
        <v>0</v>
      </c>
      <c r="G58" s="2">
        <f t="shared" si="0"/>
        <v>11045.887500000001</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105295</v>
      </c>
      <c r="D60" s="1">
        <f>'PR-RAS'!E64</f>
        <v>44246.25</v>
      </c>
      <c r="E60" s="1">
        <v>0</v>
      </c>
      <c r="F60" s="1">
        <v>0</v>
      </c>
      <c r="G60" s="2">
        <f t="shared" si="0"/>
        <v>11433.4625</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546229.81999999995</v>
      </c>
      <c r="E70" s="1">
        <v>0</v>
      </c>
      <c r="F70" s="1">
        <v>0</v>
      </c>
      <c r="G70" s="2">
        <f t="shared" si="0"/>
        <v>75379.715159999992</v>
      </c>
      <c r="H70" s="2">
        <f t="shared" si="1"/>
        <v>0.18000000005122274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546229.81999999995</v>
      </c>
      <c r="E72" s="1">
        <v>0</v>
      </c>
      <c r="F72" s="1">
        <v>0</v>
      </c>
      <c r="G72" s="2">
        <f t="shared" si="0"/>
        <v>77564.63443999998</v>
      </c>
      <c r="H72" s="2">
        <f t="shared" si="1"/>
        <v>0.18000000005122274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6057393</v>
      </c>
      <c r="D78" s="1">
        <f>'PR-RAS'!E82</f>
        <v>8007084.7100000009</v>
      </c>
      <c r="E78" s="1">
        <v>0</v>
      </c>
      <c r="F78" s="1">
        <v>0</v>
      </c>
      <c r="G78" s="2">
        <f t="shared" si="0"/>
        <v>1699510.3063400001</v>
      </c>
      <c r="H78" s="2">
        <f t="shared" si="1"/>
        <v>0.28999999910593033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39055</v>
      </c>
      <c r="D79" s="1">
        <f>'PR-RAS'!E83</f>
        <v>51551.23</v>
      </c>
      <c r="E79" s="1">
        <v>0</v>
      </c>
      <c r="F79" s="1">
        <v>0</v>
      </c>
      <c r="G79" s="2">
        <f t="shared" si="0"/>
        <v>11088.281880000002</v>
      </c>
      <c r="H79" s="2">
        <f t="shared" si="1"/>
        <v>0.23000000000320142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12725</v>
      </c>
      <c r="D81" s="1">
        <f>'PR-RAS'!E85</f>
        <v>83.43</v>
      </c>
      <c r="E81" s="1">
        <v>0</v>
      </c>
      <c r="F81" s="1">
        <v>0</v>
      </c>
      <c r="G81" s="2">
        <f t="shared" si="0"/>
        <v>1031.3488</v>
      </c>
      <c r="H81" s="2">
        <f t="shared" si="1"/>
        <v>0.43000000000000682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26330</v>
      </c>
      <c r="D82" s="1">
        <f>'PR-RAS'!E86</f>
        <v>48162.87</v>
      </c>
      <c r="E82" s="1">
        <v>0</v>
      </c>
      <c r="F82" s="1">
        <v>0</v>
      </c>
      <c r="G82" s="2">
        <f t="shared" si="0"/>
        <v>9935.1149400000013</v>
      </c>
      <c r="H82" s="2">
        <f t="shared" si="1"/>
        <v>0.12999999999738066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3304.93</v>
      </c>
      <c r="E83" s="1">
        <v>0</v>
      </c>
      <c r="F83" s="1">
        <v>0</v>
      </c>
      <c r="G83" s="2">
        <f t="shared" si="0"/>
        <v>542.00851999999998</v>
      </c>
      <c r="H83" s="2">
        <f t="shared" si="1"/>
        <v>7.0000000000163709E-2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6018338</v>
      </c>
      <c r="D87" s="1">
        <f>'PR-RAS'!E91</f>
        <v>7955533.4800000004</v>
      </c>
      <c r="E87" s="1">
        <v>0</v>
      </c>
      <c r="F87" s="1">
        <v>0</v>
      </c>
      <c r="G87" s="2">
        <f t="shared" si="0"/>
        <v>1885928.82656</v>
      </c>
      <c r="H87" s="2">
        <f t="shared" si="1"/>
        <v>0.48000000044703484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879877</v>
      </c>
      <c r="D88" s="1">
        <f>'PR-RAS'!E92</f>
        <v>1556502.72</v>
      </c>
      <c r="E88" s="1">
        <v>0</v>
      </c>
      <c r="F88" s="1">
        <v>0</v>
      </c>
      <c r="G88" s="2">
        <f t="shared" si="0"/>
        <v>347380.77227999998</v>
      </c>
      <c r="H88" s="2">
        <f t="shared" si="1"/>
        <v>0.28000000002793968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3569645</v>
      </c>
      <c r="D89" s="1">
        <f>'PR-RAS'!E93</f>
        <v>3817650.77</v>
      </c>
      <c r="E89" s="1">
        <v>0</v>
      </c>
      <c r="F89" s="1">
        <v>0</v>
      </c>
      <c r="G89" s="2">
        <f t="shared" si="0"/>
        <v>986035.29551999981</v>
      </c>
      <c r="H89" s="2">
        <f t="shared" si="1"/>
        <v>0.22999999998137355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1522025</v>
      </c>
      <c r="D90" s="1">
        <f>'PR-RAS'!E94</f>
        <v>2552807.06</v>
      </c>
      <c r="E90" s="1">
        <v>0</v>
      </c>
      <c r="F90" s="1">
        <v>0</v>
      </c>
      <c r="G90" s="2">
        <f t="shared" si="0"/>
        <v>589859.88167999999</v>
      </c>
      <c r="H90" s="2">
        <f t="shared" si="1"/>
        <v>6.0000000055879354E-2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46791</v>
      </c>
      <c r="D93" s="1">
        <f>'PR-RAS'!E97</f>
        <v>28572.93</v>
      </c>
      <c r="E93" s="1">
        <v>0</v>
      </c>
      <c r="F93" s="1">
        <v>0</v>
      </c>
      <c r="G93" s="2">
        <f t="shared" si="0"/>
        <v>9562.1911199999995</v>
      </c>
      <c r="H93" s="2">
        <f t="shared" si="1"/>
        <v>6.9999999999708962E-2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6416363</v>
      </c>
      <c r="D102" s="1">
        <f>'PR-RAS'!E106</f>
        <v>7069463.9399999995</v>
      </c>
      <c r="E102" s="1">
        <v>0</v>
      </c>
      <c r="F102" s="1">
        <v>0</v>
      </c>
      <c r="G102" s="2">
        <f t="shared" si="0"/>
        <v>2076084.37888</v>
      </c>
      <c r="H102" s="2">
        <f t="shared" si="1"/>
        <v>6.0000000521540642E-2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1022841</v>
      </c>
      <c r="D103" s="1">
        <f>'PR-RAS'!E107</f>
        <v>2125424.59</v>
      </c>
      <c r="E103" s="1">
        <v>0</v>
      </c>
      <c r="F103" s="1">
        <v>0</v>
      </c>
      <c r="G103" s="2">
        <f t="shared" si="0"/>
        <v>537916.39835999999</v>
      </c>
      <c r="H103" s="2">
        <f t="shared" si="1"/>
        <v>0.41000000014901161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51277</v>
      </c>
      <c r="D105" s="1">
        <f>'PR-RAS'!E109</f>
        <v>54584.55</v>
      </c>
      <c r="E105" s="1">
        <v>0</v>
      </c>
      <c r="F105" s="1">
        <v>0</v>
      </c>
      <c r="G105" s="2">
        <f t="shared" si="0"/>
        <v>16686.394400000001</v>
      </c>
      <c r="H105" s="2">
        <f t="shared" si="1"/>
        <v>0.44999999999708962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31755</v>
      </c>
      <c r="D106" s="1">
        <f>'PR-RAS'!E110</f>
        <v>25625.24</v>
      </c>
      <c r="E106" s="1">
        <v>0</v>
      </c>
      <c r="F106" s="1">
        <v>0</v>
      </c>
      <c r="G106" s="2">
        <f t="shared" si="0"/>
        <v>8715.5754000000015</v>
      </c>
      <c r="H106" s="2">
        <f t="shared" si="1"/>
        <v>0.24000000000160071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939809</v>
      </c>
      <c r="D107" s="1">
        <f>'PR-RAS'!E111</f>
        <v>2045214.8</v>
      </c>
      <c r="E107" s="1">
        <v>0</v>
      </c>
      <c r="F107" s="1">
        <v>0</v>
      </c>
      <c r="G107" s="2">
        <f t="shared" si="0"/>
        <v>533205.2916</v>
      </c>
      <c r="H107" s="2">
        <f t="shared" si="1"/>
        <v>0.19999999995343387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263819</v>
      </c>
      <c r="D108" s="1">
        <f>'PR-RAS'!E112</f>
        <v>238695.98</v>
      </c>
      <c r="E108" s="1">
        <v>0</v>
      </c>
      <c r="F108" s="1">
        <v>0</v>
      </c>
      <c r="G108" s="2">
        <f t="shared" si="0"/>
        <v>79309.572719999996</v>
      </c>
      <c r="H108" s="2">
        <f t="shared" si="1"/>
        <v>1.9999999989522621E-2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12005</v>
      </c>
      <c r="D110" s="1">
        <f>'PR-RAS'!E114</f>
        <v>11514.91</v>
      </c>
      <c r="E110" s="1">
        <v>0</v>
      </c>
      <c r="F110" s="1">
        <v>0</v>
      </c>
      <c r="G110" s="2">
        <f t="shared" si="0"/>
        <v>3818.79538</v>
      </c>
      <c r="H110" s="2">
        <f t="shared" si="1"/>
        <v>9.0000000000145519E-2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251814</v>
      </c>
      <c r="D113" s="1">
        <f>'PR-RAS'!E117</f>
        <v>227181.07</v>
      </c>
      <c r="E113" s="1">
        <v>0</v>
      </c>
      <c r="F113" s="1">
        <v>0</v>
      </c>
      <c r="G113" s="2">
        <f t="shared" si="0"/>
        <v>79091.727679999996</v>
      </c>
      <c r="H113" s="2">
        <f t="shared" si="1"/>
        <v>7.0000000006984919E-2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5129703</v>
      </c>
      <c r="D116" s="1">
        <f>'PR-RAS'!E120</f>
        <v>4705343.37</v>
      </c>
      <c r="E116" s="1">
        <v>0</v>
      </c>
      <c r="F116" s="1">
        <v>0</v>
      </c>
      <c r="G116" s="2">
        <f t="shared" si="0"/>
        <v>1672144.8201000001</v>
      </c>
      <c r="H116" s="2">
        <f t="shared" si="1"/>
        <v>0.37000000011175871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2509066</v>
      </c>
      <c r="D117" s="1">
        <f>'PR-RAS'!E121</f>
        <v>2076272.94</v>
      </c>
      <c r="E117" s="1">
        <v>0</v>
      </c>
      <c r="F117" s="1">
        <v>0</v>
      </c>
      <c r="G117" s="2">
        <f t="shared" si="0"/>
        <v>772746.97808000003</v>
      </c>
      <c r="H117" s="2">
        <f t="shared" si="1"/>
        <v>6.0000000055879354E-2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2620637</v>
      </c>
      <c r="D118" s="1">
        <f>'PR-RAS'!E122</f>
        <v>2629070.4300000002</v>
      </c>
      <c r="E118" s="1">
        <v>0</v>
      </c>
      <c r="F118" s="1">
        <v>0</v>
      </c>
      <c r="G118" s="2">
        <f t="shared" si="0"/>
        <v>921817.00962000014</v>
      </c>
      <c r="H118" s="2">
        <f t="shared" si="1"/>
        <v>0.43000000016763806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4519957</v>
      </c>
      <c r="D120" s="1">
        <f>'PR-RAS'!E124</f>
        <v>8169869.25</v>
      </c>
      <c r="E120" s="1">
        <v>0</v>
      </c>
      <c r="F120" s="1">
        <v>0</v>
      </c>
      <c r="G120" s="2">
        <f t="shared" si="0"/>
        <v>2482303.7645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4415285</v>
      </c>
      <c r="D121" s="1">
        <f>'PR-RAS'!E125</f>
        <v>8158869.25</v>
      </c>
      <c r="E121" s="1">
        <v>0</v>
      </c>
      <c r="F121" s="1">
        <v>0</v>
      </c>
      <c r="G121" s="2">
        <f t="shared" si="0"/>
        <v>2487962.8199999998</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4415285</v>
      </c>
      <c r="D123" s="1">
        <f>'PR-RAS'!E127</f>
        <v>8158869.25</v>
      </c>
      <c r="E123" s="1">
        <v>0</v>
      </c>
      <c r="F123" s="1">
        <v>0</v>
      </c>
      <c r="G123" s="2">
        <f t="shared" si="0"/>
        <v>2529428.8670000001</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104672</v>
      </c>
      <c r="D124" s="1">
        <f>'PR-RAS'!E128</f>
        <v>11000</v>
      </c>
      <c r="E124" s="1">
        <v>0</v>
      </c>
      <c r="F124" s="1">
        <v>0</v>
      </c>
      <c r="G124" s="2">
        <f t="shared" si="0"/>
        <v>15580.655999999999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104672</v>
      </c>
      <c r="D126" s="1">
        <f>'PR-RAS'!E130</f>
        <v>11000</v>
      </c>
      <c r="E126" s="1">
        <v>0</v>
      </c>
      <c r="F126" s="1">
        <v>0</v>
      </c>
      <c r="G126" s="2">
        <f t="shared" si="0"/>
        <v>15834</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124572</v>
      </c>
      <c r="D135" s="1">
        <f>'PR-RAS'!E139</f>
        <v>49509.599999999999</v>
      </c>
      <c r="E135" s="1">
        <v>0</v>
      </c>
      <c r="F135" s="1">
        <v>0</v>
      </c>
      <c r="G135" s="2">
        <f t="shared" si="0"/>
        <v>29961.220800000003</v>
      </c>
      <c r="H135" s="2">
        <f t="shared" si="1"/>
        <v>0.40000000000145519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65613</v>
      </c>
      <c r="D136" s="1">
        <f>'PR-RAS'!E140</f>
        <v>4250</v>
      </c>
      <c r="E136" s="1">
        <v>0</v>
      </c>
      <c r="F136" s="1">
        <v>0</v>
      </c>
      <c r="G136" s="2">
        <f t="shared" si="0"/>
        <v>10005.255000000001</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65613</v>
      </c>
      <c r="D145" s="1">
        <f>'PR-RAS'!E149</f>
        <v>4250</v>
      </c>
      <c r="E145" s="1">
        <v>0</v>
      </c>
      <c r="F145" s="1">
        <v>0</v>
      </c>
      <c r="G145" s="2">
        <f t="shared" si="0"/>
        <v>10672.271999999999</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58959</v>
      </c>
      <c r="D146" s="1">
        <f>'PR-RAS'!E150</f>
        <v>45259.6</v>
      </c>
      <c r="E146" s="1">
        <v>0</v>
      </c>
      <c r="F146" s="1">
        <v>0</v>
      </c>
      <c r="G146" s="2">
        <f t="shared" si="0"/>
        <v>21674.339</v>
      </c>
      <c r="H146" s="2">
        <f t="shared" si="1"/>
        <v>0.40000000000145519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24590982</v>
      </c>
      <c r="D147" s="1">
        <f>'PR-RAS'!E151</f>
        <v>31873067.019999996</v>
      </c>
      <c r="E147" s="1">
        <v>0</v>
      </c>
      <c r="F147" s="1">
        <v>0</v>
      </c>
      <c r="G147" s="2">
        <f t="shared" si="0"/>
        <v>12897218.941839999</v>
      </c>
      <c r="H147" s="2">
        <f t="shared" si="1"/>
        <v>1.9999995827674866E-2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3583613</v>
      </c>
      <c r="D148" s="1">
        <f>'PR-RAS'!E152</f>
        <v>3519694.4</v>
      </c>
      <c r="E148" s="1">
        <v>0</v>
      </c>
      <c r="F148" s="1">
        <v>0</v>
      </c>
      <c r="G148" s="2">
        <f t="shared" si="0"/>
        <v>1561581.2646000001</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2965459</v>
      </c>
      <c r="D149" s="1">
        <f>'PR-RAS'!E153</f>
        <v>2758214.55</v>
      </c>
      <c r="E149" s="1">
        <v>0</v>
      </c>
      <c r="F149" s="1">
        <v>0</v>
      </c>
      <c r="G149" s="2">
        <f t="shared" si="0"/>
        <v>1255319.4387999999</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2961964</v>
      </c>
      <c r="D150" s="1">
        <f>'PR-RAS'!E154</f>
        <v>2677135.9900000002</v>
      </c>
      <c r="E150" s="1">
        <v>0</v>
      </c>
      <c r="F150" s="1">
        <v>0</v>
      </c>
      <c r="G150" s="2">
        <f t="shared" si="0"/>
        <v>1239119.16102</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3495</v>
      </c>
      <c r="D152" s="1">
        <f>'PR-RAS'!E156</f>
        <v>37519.300000000003</v>
      </c>
      <c r="E152" s="1">
        <v>0</v>
      </c>
      <c r="F152" s="1">
        <v>0</v>
      </c>
      <c r="G152" s="2">
        <f t="shared" si="0"/>
        <v>11858.5736</v>
      </c>
      <c r="H152" s="2">
        <f t="shared" si="1"/>
        <v>0.30000000000291038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43559.26</v>
      </c>
      <c r="E153" s="1">
        <v>0</v>
      </c>
      <c r="F153" s="1">
        <v>0</v>
      </c>
      <c r="G153" s="2">
        <f t="shared" si="0"/>
        <v>13242.01504</v>
      </c>
      <c r="H153" s="2">
        <f t="shared" si="1"/>
        <v>0.26000000000203727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177177</v>
      </c>
      <c r="D154" s="1">
        <f>'PR-RAS'!E158</f>
        <v>334475.37</v>
      </c>
      <c r="E154" s="1">
        <v>0</v>
      </c>
      <c r="F154" s="1">
        <v>0</v>
      </c>
      <c r="G154" s="2">
        <f t="shared" si="0"/>
        <v>129457.54422</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440977</v>
      </c>
      <c r="D155" s="1">
        <f>'PR-RAS'!E159</f>
        <v>427004.48</v>
      </c>
      <c r="E155" s="1">
        <v>0</v>
      </c>
      <c r="F155" s="1">
        <v>0</v>
      </c>
      <c r="G155" s="2">
        <f t="shared" si="0"/>
        <v>199427.83783999999</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440977</v>
      </c>
      <c r="D157" s="1">
        <f>'PR-RAS'!E161</f>
        <v>427004.48</v>
      </c>
      <c r="E157" s="1">
        <v>0</v>
      </c>
      <c r="F157" s="1">
        <v>0</v>
      </c>
      <c r="G157" s="2">
        <f t="shared" si="0"/>
        <v>202017.80976</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11909656</v>
      </c>
      <c r="D159" s="1">
        <f>'PR-RAS'!E163</f>
        <v>14647417.969999999</v>
      </c>
      <c r="E159" s="1">
        <v>0</v>
      </c>
      <c r="F159" s="1">
        <v>0</v>
      </c>
      <c r="G159" s="2">
        <f t="shared" si="0"/>
        <v>6510309.72652</v>
      </c>
      <c r="H159" s="2">
        <f t="shared" si="1"/>
        <v>3.0000001192092896E-2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167157</v>
      </c>
      <c r="D160" s="1">
        <f>'PR-RAS'!E164</f>
        <v>181863.93</v>
      </c>
      <c r="E160" s="1">
        <v>0</v>
      </c>
      <c r="F160" s="1">
        <v>0</v>
      </c>
      <c r="G160" s="2">
        <f t="shared" si="0"/>
        <v>84410.692739999999</v>
      </c>
      <c r="H160" s="2">
        <f t="shared" si="1"/>
        <v>7.0000000006984919E-2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43120</v>
      </c>
      <c r="D161" s="1">
        <f>'PR-RAS'!E165</f>
        <v>57230.93</v>
      </c>
      <c r="E161" s="1">
        <v>0</v>
      </c>
      <c r="F161" s="1">
        <v>0</v>
      </c>
      <c r="G161" s="2">
        <f t="shared" si="0"/>
        <v>25213.097599999997</v>
      </c>
      <c r="H161" s="2">
        <f t="shared" si="1"/>
        <v>6.9999999999708962E-2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113607</v>
      </c>
      <c r="D162" s="1">
        <f>'PR-RAS'!E166</f>
        <v>113258</v>
      </c>
      <c r="E162" s="1">
        <v>0</v>
      </c>
      <c r="F162" s="1">
        <v>0</v>
      </c>
      <c r="G162" s="2">
        <f t="shared" si="0"/>
        <v>54759.803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10430</v>
      </c>
      <c r="D163" s="1">
        <f>'PR-RAS'!E167</f>
        <v>11375</v>
      </c>
      <c r="E163" s="1">
        <v>0</v>
      </c>
      <c r="F163" s="1">
        <v>0</v>
      </c>
      <c r="G163" s="2">
        <f t="shared" si="0"/>
        <v>5375.16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1282048</v>
      </c>
      <c r="D165" s="1">
        <f>'PR-RAS'!E169</f>
        <v>1512048.49</v>
      </c>
      <c r="E165" s="1">
        <v>0</v>
      </c>
      <c r="F165" s="1">
        <v>0</v>
      </c>
      <c r="G165" s="2">
        <f t="shared" si="0"/>
        <v>706207.77672000008</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385816</v>
      </c>
      <c r="D166" s="1">
        <f>'PR-RAS'!E170</f>
        <v>491205.15</v>
      </c>
      <c r="E166" s="1">
        <v>0</v>
      </c>
      <c r="F166" s="1">
        <v>0</v>
      </c>
      <c r="G166" s="2">
        <f t="shared" si="0"/>
        <v>225757.33950000003</v>
      </c>
      <c r="H166" s="2">
        <f t="shared" si="1"/>
        <v>0.15000000002328306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506719</v>
      </c>
      <c r="D168" s="1">
        <f>'PR-RAS'!E172</f>
        <v>552600.18000000005</v>
      </c>
      <c r="E168" s="1">
        <v>0</v>
      </c>
      <c r="F168" s="1">
        <v>0</v>
      </c>
      <c r="G168" s="2">
        <f t="shared" si="0"/>
        <v>269190.53312000004</v>
      </c>
      <c r="H168" s="2">
        <f t="shared" si="1"/>
        <v>0.18000000005122274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385600</v>
      </c>
      <c r="D169" s="1">
        <f>'PR-RAS'!E173</f>
        <v>464968.16</v>
      </c>
      <c r="E169" s="1">
        <v>0</v>
      </c>
      <c r="F169" s="1">
        <v>0</v>
      </c>
      <c r="G169" s="2">
        <f t="shared" si="0"/>
        <v>221010.10175999999</v>
      </c>
      <c r="H169" s="2">
        <f t="shared" si="1"/>
        <v>0.15999999997438863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3913</v>
      </c>
      <c r="D170" s="1">
        <f>'PR-RAS'!E174</f>
        <v>0</v>
      </c>
      <c r="E170" s="1">
        <v>0</v>
      </c>
      <c r="F170" s="1">
        <v>0</v>
      </c>
      <c r="G170" s="2">
        <f t="shared" si="0"/>
        <v>661.29700000000003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3275</v>
      </c>
      <c r="E172" s="1">
        <v>0</v>
      </c>
      <c r="F172" s="1">
        <v>0</v>
      </c>
      <c r="G172" s="2">
        <f t="shared" si="0"/>
        <v>1120.0500000000002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9638768</v>
      </c>
      <c r="D173" s="1">
        <f>'PR-RAS'!E177</f>
        <v>11484048.66</v>
      </c>
      <c r="E173" s="1">
        <v>0</v>
      </c>
      <c r="F173" s="1">
        <v>0</v>
      </c>
      <c r="G173" s="2">
        <f t="shared" si="0"/>
        <v>5608380.8350399993</v>
      </c>
      <c r="H173" s="2">
        <f t="shared" si="1"/>
        <v>0.33999999985098839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188049</v>
      </c>
      <c r="D174" s="1">
        <f>'PR-RAS'!E178</f>
        <v>189153.45</v>
      </c>
      <c r="E174" s="1">
        <v>0</v>
      </c>
      <c r="F174" s="1">
        <v>0</v>
      </c>
      <c r="G174" s="2">
        <f t="shared" si="0"/>
        <v>97979.570699999997</v>
      </c>
      <c r="H174" s="2">
        <f t="shared" si="1"/>
        <v>0.45000000001164153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4382834</v>
      </c>
      <c r="D175" s="1">
        <f>'PR-RAS'!E179</f>
        <v>3739064.64</v>
      </c>
      <c r="E175" s="1">
        <v>0</v>
      </c>
      <c r="F175" s="1">
        <v>0</v>
      </c>
      <c r="G175" s="2">
        <f t="shared" si="0"/>
        <v>2063807.61072</v>
      </c>
      <c r="H175" s="2">
        <f t="shared" si="1"/>
        <v>0.35999999986961484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217955</v>
      </c>
      <c r="D176" s="1">
        <f>'PR-RAS'!E180</f>
        <v>282367.44</v>
      </c>
      <c r="E176" s="1">
        <v>0</v>
      </c>
      <c r="F176" s="1">
        <v>0</v>
      </c>
      <c r="G176" s="2">
        <f t="shared" si="0"/>
        <v>136970.72899999999</v>
      </c>
      <c r="H176" s="2">
        <f t="shared" si="1"/>
        <v>0.44000000000232831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650421</v>
      </c>
      <c r="D177" s="1">
        <f>'PR-RAS'!E181</f>
        <v>842438.1</v>
      </c>
      <c r="E177" s="1">
        <v>0</v>
      </c>
      <c r="F177" s="1">
        <v>0</v>
      </c>
      <c r="G177" s="2">
        <f t="shared" si="0"/>
        <v>411012.30719999998</v>
      </c>
      <c r="H177" s="2">
        <f t="shared" si="1"/>
        <v>9.9999999976716936E-2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269185</v>
      </c>
      <c r="D178" s="1">
        <f>'PR-RAS'!E182</f>
        <v>431581.45</v>
      </c>
      <c r="E178" s="1">
        <v>0</v>
      </c>
      <c r="F178" s="1">
        <v>0</v>
      </c>
      <c r="G178" s="2">
        <f t="shared" si="0"/>
        <v>200425.57829999996</v>
      </c>
      <c r="H178" s="2">
        <f t="shared" si="1"/>
        <v>0.45000000001164153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83478</v>
      </c>
      <c r="D179" s="1">
        <f>'PR-RAS'!E183</f>
        <v>103227.67</v>
      </c>
      <c r="E179" s="1">
        <v>0</v>
      </c>
      <c r="F179" s="1">
        <v>0</v>
      </c>
      <c r="G179" s="2">
        <f t="shared" si="0"/>
        <v>51608.134519999992</v>
      </c>
      <c r="H179" s="2">
        <f t="shared" si="1"/>
        <v>0.33000000000174623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1495302</v>
      </c>
      <c r="D180" s="1">
        <f>'PR-RAS'!E184</f>
        <v>2770016.63</v>
      </c>
      <c r="E180" s="1">
        <v>0</v>
      </c>
      <c r="F180" s="1">
        <v>0</v>
      </c>
      <c r="G180" s="2">
        <f t="shared" si="0"/>
        <v>1259325.0115399999</v>
      </c>
      <c r="H180" s="2">
        <f t="shared" si="1"/>
        <v>0.37000000011175871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247621</v>
      </c>
      <c r="D181" s="1">
        <f>'PR-RAS'!E185</f>
        <v>236000.06</v>
      </c>
      <c r="E181" s="1">
        <v>0</v>
      </c>
      <c r="F181" s="1">
        <v>0</v>
      </c>
      <c r="G181" s="2">
        <f t="shared" si="0"/>
        <v>129531.80159999999</v>
      </c>
      <c r="H181" s="2">
        <f t="shared" si="1"/>
        <v>5.9999999997671694E-2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2103923</v>
      </c>
      <c r="D182" s="1">
        <f>'PR-RAS'!E186</f>
        <v>2890199.22</v>
      </c>
      <c r="E182" s="1">
        <v>0</v>
      </c>
      <c r="F182" s="1">
        <v>0</v>
      </c>
      <c r="G182" s="2">
        <f t="shared" si="0"/>
        <v>1427062.1806399999</v>
      </c>
      <c r="H182" s="2">
        <f t="shared" si="1"/>
        <v>0.22000000020489097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821683</v>
      </c>
      <c r="D184" s="1">
        <f>'PR-RAS'!E188</f>
        <v>1469456.8899999997</v>
      </c>
      <c r="E184" s="1">
        <v>0</v>
      </c>
      <c r="F184" s="1">
        <v>0</v>
      </c>
      <c r="G184" s="2">
        <f t="shared" si="0"/>
        <v>688189.21073999989</v>
      </c>
      <c r="H184" s="2">
        <f t="shared" si="1"/>
        <v>0.11000000033527613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128215</v>
      </c>
      <c r="D185" s="1">
        <f>'PR-RAS'!E189</f>
        <v>134331.26</v>
      </c>
      <c r="E185" s="1">
        <v>0</v>
      </c>
      <c r="F185" s="1">
        <v>0</v>
      </c>
      <c r="G185" s="2">
        <f t="shared" si="0"/>
        <v>73025.463680000001</v>
      </c>
      <c r="H185" s="2">
        <f t="shared" si="1"/>
        <v>0.26000000000931323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72095</v>
      </c>
      <c r="D186" s="1">
        <f>'PR-RAS'!E190</f>
        <v>138467.71</v>
      </c>
      <c r="E186" s="1">
        <v>0</v>
      </c>
      <c r="F186" s="1">
        <v>0</v>
      </c>
      <c r="G186" s="2">
        <f t="shared" si="0"/>
        <v>64570.627699999997</v>
      </c>
      <c r="H186" s="2">
        <f t="shared" si="1"/>
        <v>0.29000000000814907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195799</v>
      </c>
      <c r="D187" s="1">
        <f>'PR-RAS'!E191</f>
        <v>204632.27</v>
      </c>
      <c r="E187" s="1">
        <v>0</v>
      </c>
      <c r="F187" s="1">
        <v>0</v>
      </c>
      <c r="G187" s="2">
        <f t="shared" si="0"/>
        <v>112541.81844</v>
      </c>
      <c r="H187" s="2">
        <f t="shared" si="1"/>
        <v>0.26999999998952262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64940</v>
      </c>
      <c r="D188" s="1">
        <f>'PR-RAS'!E192</f>
        <v>64113.2</v>
      </c>
      <c r="E188" s="1">
        <v>0</v>
      </c>
      <c r="F188" s="1">
        <v>0</v>
      </c>
      <c r="G188" s="2">
        <f t="shared" si="0"/>
        <v>36122.116799999996</v>
      </c>
      <c r="H188" s="2">
        <f t="shared" si="1"/>
        <v>0.19999999999708962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139677</v>
      </c>
      <c r="D189" s="1">
        <f>'PR-RAS'!E193</f>
        <v>270534.68</v>
      </c>
      <c r="E189" s="1">
        <v>0</v>
      </c>
      <c r="F189" s="1">
        <v>0</v>
      </c>
      <c r="G189" s="2">
        <f t="shared" si="0"/>
        <v>127980.31568</v>
      </c>
      <c r="H189" s="2">
        <f t="shared" si="1"/>
        <v>0.32000000000698492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2256</v>
      </c>
      <c r="D190" s="1">
        <f>'PR-RAS'!E194</f>
        <v>360716.12</v>
      </c>
      <c r="E190" s="1">
        <v>0</v>
      </c>
      <c r="F190" s="1">
        <v>0</v>
      </c>
      <c r="G190" s="2">
        <f t="shared" si="0"/>
        <v>136777.07736</v>
      </c>
      <c r="H190" s="2">
        <f t="shared" si="1"/>
        <v>0.11999999999534339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218701</v>
      </c>
      <c r="D191" s="1">
        <f>'PR-RAS'!E195</f>
        <v>296661.65000000002</v>
      </c>
      <c r="E191" s="1">
        <v>0</v>
      </c>
      <c r="F191" s="1">
        <v>0</v>
      </c>
      <c r="G191" s="2">
        <f t="shared" si="0"/>
        <v>154284.617</v>
      </c>
      <c r="H191" s="2">
        <f t="shared" si="1"/>
        <v>0.34999999997671694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54000</v>
      </c>
      <c r="D192" s="1">
        <f>'PR-RAS'!E196</f>
        <v>1013398.8200000001</v>
      </c>
      <c r="E192" s="1">
        <v>0</v>
      </c>
      <c r="F192" s="1">
        <v>0</v>
      </c>
      <c r="G192" s="2">
        <f t="shared" si="0"/>
        <v>397432.34924000001</v>
      </c>
      <c r="H192" s="2">
        <f t="shared" si="1"/>
        <v>0.17999999993480742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108</v>
      </c>
      <c r="D198" s="1">
        <f>'PR-RAS'!E202</f>
        <v>2474.92</v>
      </c>
      <c r="E198" s="1">
        <v>0</v>
      </c>
      <c r="F198" s="1">
        <v>0</v>
      </c>
      <c r="G198" s="2">
        <f t="shared" si="0"/>
        <v>996.39448000000004</v>
      </c>
      <c r="H198" s="2">
        <f t="shared" si="1"/>
        <v>7.999999999992724E-2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108</v>
      </c>
      <c r="D200" s="1">
        <f>'PR-RAS'!E204</f>
        <v>2474.92</v>
      </c>
      <c r="E200" s="1">
        <v>0</v>
      </c>
      <c r="F200" s="1">
        <v>0</v>
      </c>
      <c r="G200" s="2">
        <f t="shared" si="0"/>
        <v>1006.51016</v>
      </c>
      <c r="H200" s="2">
        <f t="shared" si="1"/>
        <v>7.999999999992724E-2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53892</v>
      </c>
      <c r="D206" s="1">
        <f>'PR-RAS'!E210</f>
        <v>1010923.9</v>
      </c>
      <c r="E206" s="1">
        <v>0</v>
      </c>
      <c r="F206" s="1">
        <v>0</v>
      </c>
      <c r="G206" s="2">
        <f t="shared" si="0"/>
        <v>425526.65899999999</v>
      </c>
      <c r="H206" s="2">
        <f t="shared" si="1"/>
        <v>9.9999999976716936E-2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46049</v>
      </c>
      <c r="D207" s="1">
        <f>'PR-RAS'!E211</f>
        <v>95189.57</v>
      </c>
      <c r="E207" s="1">
        <v>0</v>
      </c>
      <c r="F207" s="1">
        <v>0</v>
      </c>
      <c r="G207" s="2">
        <f t="shared" si="0"/>
        <v>48704.196839999997</v>
      </c>
      <c r="H207" s="2">
        <f t="shared" si="1"/>
        <v>0.42999999999301508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3275</v>
      </c>
      <c r="D208" s="1">
        <f>'PR-RAS'!E212</f>
        <v>508.31</v>
      </c>
      <c r="E208" s="1">
        <v>0</v>
      </c>
      <c r="F208" s="1">
        <v>0</v>
      </c>
      <c r="G208" s="2">
        <f t="shared" si="0"/>
        <v>888.36533999999995</v>
      </c>
      <c r="H208" s="2">
        <f t="shared" si="1"/>
        <v>0.31000000000000227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268</v>
      </c>
      <c r="D209" s="1">
        <f>'PR-RAS'!E213</f>
        <v>865226.02</v>
      </c>
      <c r="E209" s="1">
        <v>0</v>
      </c>
      <c r="F209" s="1">
        <v>0</v>
      </c>
      <c r="G209" s="2">
        <f t="shared" si="0"/>
        <v>359989.76831999997</v>
      </c>
      <c r="H209" s="2">
        <f t="shared" si="1"/>
        <v>2.0000000018626451E-2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4300</v>
      </c>
      <c r="D210" s="1">
        <f>'PR-RAS'!E214</f>
        <v>50000</v>
      </c>
      <c r="E210" s="1">
        <v>0</v>
      </c>
      <c r="F210" s="1">
        <v>0</v>
      </c>
      <c r="G210" s="2">
        <f t="shared" si="0"/>
        <v>21798.7</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4892045</v>
      </c>
      <c r="D220" s="1">
        <f>'PR-RAS'!E224</f>
        <v>5683751.3999999994</v>
      </c>
      <c r="E220" s="1">
        <v>0</v>
      </c>
      <c r="F220" s="1">
        <v>0</v>
      </c>
      <c r="G220" s="2">
        <f t="shared" si="0"/>
        <v>3560840.9681999995</v>
      </c>
      <c r="H220" s="2">
        <f t="shared" si="1"/>
        <v>0.39999999944120646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123688</v>
      </c>
      <c r="D227" s="1">
        <f>'PR-RAS'!E231</f>
        <v>40000</v>
      </c>
      <c r="E227" s="1">
        <v>0</v>
      </c>
      <c r="F227" s="1">
        <v>0</v>
      </c>
      <c r="G227" s="2">
        <f t="shared" si="0"/>
        <v>46033.488000000005</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51827</v>
      </c>
      <c r="D228" s="1">
        <f>'PR-RAS'!E232</f>
        <v>40000</v>
      </c>
      <c r="E228" s="1">
        <v>0</v>
      </c>
      <c r="F228" s="1">
        <v>0</v>
      </c>
      <c r="G228" s="2">
        <f t="shared" si="0"/>
        <v>29924.728999999999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71861</v>
      </c>
      <c r="D229" s="1">
        <f>'PR-RAS'!E233</f>
        <v>0</v>
      </c>
      <c r="E229" s="1">
        <v>0</v>
      </c>
      <c r="F229" s="1">
        <v>0</v>
      </c>
      <c r="G229" s="2">
        <f t="shared" si="0"/>
        <v>16384.308000000001</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876074</v>
      </c>
      <c r="D232" s="1">
        <f>'PR-RAS'!E236</f>
        <v>1280942.04</v>
      </c>
      <c r="E232" s="1">
        <v>0</v>
      </c>
      <c r="F232" s="1">
        <v>0</v>
      </c>
      <c r="G232" s="2">
        <f t="shared" si="0"/>
        <v>794168.31648000004</v>
      </c>
      <c r="H232" s="2">
        <f t="shared" si="1"/>
        <v>4.0000000037252903E-2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746688</v>
      </c>
      <c r="D233" s="1">
        <f>'PR-RAS'!E237</f>
        <v>921405.96</v>
      </c>
      <c r="E233" s="1">
        <v>0</v>
      </c>
      <c r="F233" s="1">
        <v>0</v>
      </c>
      <c r="G233" s="2">
        <f t="shared" si="0"/>
        <v>600763.98144</v>
      </c>
      <c r="H233" s="2">
        <f t="shared" si="1"/>
        <v>4.0000000037252903E-2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129386</v>
      </c>
      <c r="D234" s="1">
        <f>'PR-RAS'!E238</f>
        <v>359536.08</v>
      </c>
      <c r="E234" s="1">
        <v>0</v>
      </c>
      <c r="F234" s="1">
        <v>0</v>
      </c>
      <c r="G234" s="2">
        <f t="shared" si="0"/>
        <v>197690.75128000003</v>
      </c>
      <c r="H234" s="2">
        <f t="shared" si="1"/>
        <v>8.0000000016298145E-2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3892283</v>
      </c>
      <c r="D236" s="1">
        <f>'PR-RAS'!E240</f>
        <v>4362809.3599999994</v>
      </c>
      <c r="E236" s="1">
        <v>0</v>
      </c>
      <c r="F236" s="1">
        <v>0</v>
      </c>
      <c r="G236" s="2">
        <f t="shared" si="0"/>
        <v>2965206.9041999998</v>
      </c>
      <c r="H236" s="2">
        <f t="shared" si="1"/>
        <v>0.35999999940395355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3825309</v>
      </c>
      <c r="D237" s="1">
        <f>'PR-RAS'!E241</f>
        <v>4291889.09</v>
      </c>
      <c r="E237" s="1">
        <v>0</v>
      </c>
      <c r="F237" s="1">
        <v>0</v>
      </c>
      <c r="G237" s="2">
        <f t="shared" si="0"/>
        <v>2928544.57448</v>
      </c>
      <c r="H237" s="2">
        <f t="shared" si="1"/>
        <v>8.9999999850988388E-2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66974</v>
      </c>
      <c r="D238" s="1">
        <f>'PR-RAS'!E242</f>
        <v>70920.27</v>
      </c>
      <c r="E238" s="1">
        <v>0</v>
      </c>
      <c r="F238" s="1">
        <v>0</v>
      </c>
      <c r="G238" s="2">
        <f t="shared" si="0"/>
        <v>49489.045980000003</v>
      </c>
      <c r="H238" s="2">
        <f t="shared" si="1"/>
        <v>0.27000000000407454</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686563</v>
      </c>
      <c r="D248" s="1">
        <f>'PR-RAS'!E252</f>
        <v>1059724.51</v>
      </c>
      <c r="E248" s="1">
        <v>0</v>
      </c>
      <c r="F248" s="1">
        <v>0</v>
      </c>
      <c r="G248" s="2">
        <f t="shared" si="0"/>
        <v>693084.96894000005</v>
      </c>
      <c r="H248" s="2">
        <f t="shared" si="1"/>
        <v>0.48999999999068677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686563</v>
      </c>
      <c r="D255" s="1">
        <f>'PR-RAS'!E259</f>
        <v>1059724.51</v>
      </c>
      <c r="E255" s="1">
        <v>0</v>
      </c>
      <c r="F255" s="1">
        <v>0</v>
      </c>
      <c r="G255" s="2">
        <f t="shared" si="0"/>
        <v>712727.05307999998</v>
      </c>
      <c r="H255" s="2">
        <f t="shared" si="1"/>
        <v>0.48999999999068677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592331</v>
      </c>
      <c r="D256" s="1">
        <f>'PR-RAS'!E260</f>
        <v>945123.08</v>
      </c>
      <c r="E256" s="1">
        <v>0</v>
      </c>
      <c r="F256" s="1">
        <v>0</v>
      </c>
      <c r="G256" s="2">
        <f t="shared" si="0"/>
        <v>633057.17580000008</v>
      </c>
      <c r="H256" s="2">
        <f t="shared" si="1"/>
        <v>7.9999999958090484E-2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94232</v>
      </c>
      <c r="D257" s="1">
        <f>'PR-RAS'!E261</f>
        <v>114601.43</v>
      </c>
      <c r="E257" s="1">
        <v>0</v>
      </c>
      <c r="F257" s="1">
        <v>0</v>
      </c>
      <c r="G257" s="2">
        <f t="shared" si="0"/>
        <v>82799.324160000004</v>
      </c>
      <c r="H257" s="2">
        <f t="shared" si="1"/>
        <v>0.42999999999301508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3465105</v>
      </c>
      <c r="D259" s="1">
        <f>'PR-RAS'!E263</f>
        <v>5949079.9199999999</v>
      </c>
      <c r="E259" s="1">
        <v>0</v>
      </c>
      <c r="F259" s="1">
        <v>0</v>
      </c>
      <c r="G259" s="2">
        <f t="shared" si="0"/>
        <v>3963722.3287200001</v>
      </c>
      <c r="H259" s="2">
        <f t="shared" si="1"/>
        <v>8.0000000074505806E-2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2704301</v>
      </c>
      <c r="D260" s="1">
        <f>'PR-RAS'!E264</f>
        <v>3986599.53</v>
      </c>
      <c r="E260" s="1">
        <v>0</v>
      </c>
      <c r="F260" s="1">
        <v>0</v>
      </c>
      <c r="G260" s="2">
        <f t="shared" si="0"/>
        <v>2765472.5155399996</v>
      </c>
      <c r="H260" s="2">
        <f t="shared" si="1"/>
        <v>0.47000000020489097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2704301</v>
      </c>
      <c r="D261" s="1">
        <f>'PR-RAS'!E265</f>
        <v>3986599.53</v>
      </c>
      <c r="E261" s="1">
        <v>0</v>
      </c>
      <c r="F261" s="1">
        <v>0</v>
      </c>
      <c r="G261" s="2">
        <f t="shared" si="0"/>
        <v>2776150.0155999996</v>
      </c>
      <c r="H261" s="2">
        <f t="shared" si="1"/>
        <v>0.47000000020489097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447504</v>
      </c>
      <c r="D264" s="1">
        <f>'PR-RAS'!E268</f>
        <v>447503.76</v>
      </c>
      <c r="E264" s="1">
        <v>0</v>
      </c>
      <c r="F264" s="1">
        <v>0</v>
      </c>
      <c r="G264" s="2">
        <f t="shared" si="0"/>
        <v>353080.52976</v>
      </c>
      <c r="H264" s="2">
        <f t="shared" si="1"/>
        <v>0.23999999999068677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447504</v>
      </c>
      <c r="D265" s="1">
        <f>'PR-RAS'!E269</f>
        <v>447503.76</v>
      </c>
      <c r="E265" s="1">
        <v>0</v>
      </c>
      <c r="F265" s="1">
        <v>0</v>
      </c>
      <c r="G265" s="2">
        <f t="shared" ref="G265:G521" si="8">(B265/1000)*(C265*1+D265*2)</f>
        <v>354423.04128</v>
      </c>
      <c r="H265" s="2">
        <f t="shared" ref="H265:H521" si="9">ABS(C265-ROUND(C265,0))+ABS(D265-ROUND(D265,0))</f>
        <v>0.23999999999068677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1329426.6299999999</v>
      </c>
      <c r="E269" s="1">
        <v>0</v>
      </c>
      <c r="F269" s="1">
        <v>0</v>
      </c>
      <c r="G269" s="2">
        <f t="shared" si="8"/>
        <v>712572.67368000001</v>
      </c>
      <c r="H269" s="2">
        <f t="shared" si="9"/>
        <v>0.37000000011175871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1329426.6299999999</v>
      </c>
      <c r="E270" s="1">
        <v>0</v>
      </c>
      <c r="F270" s="1">
        <v>0</v>
      </c>
      <c r="G270" s="2">
        <f t="shared" si="8"/>
        <v>715231.52694000001</v>
      </c>
      <c r="H270" s="2">
        <f t="shared" si="9"/>
        <v>0.37000000011175871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313300</v>
      </c>
      <c r="D275" s="1">
        <f>'PR-RAS'!E279</f>
        <v>185550</v>
      </c>
      <c r="E275" s="1">
        <v>0</v>
      </c>
      <c r="F275" s="1">
        <v>0</v>
      </c>
      <c r="G275" s="2">
        <f t="shared" si="8"/>
        <v>187525.6</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313300</v>
      </c>
      <c r="D276" s="1">
        <f>'PR-RAS'!E280</f>
        <v>185550</v>
      </c>
      <c r="E276" s="1">
        <v>0</v>
      </c>
      <c r="F276" s="1">
        <v>0</v>
      </c>
      <c r="G276" s="2">
        <f t="shared" si="8"/>
        <v>188210.00000000003</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24590982</v>
      </c>
      <c r="D285" s="1">
        <f>'PR-RAS'!E289</f>
        <v>31873067.019999996</v>
      </c>
      <c r="E285" s="1">
        <v>0</v>
      </c>
      <c r="F285" s="1">
        <v>0</v>
      </c>
      <c r="G285" s="2">
        <f t="shared" si="8"/>
        <v>25087740.955359995</v>
      </c>
      <c r="H285" s="2">
        <f t="shared" si="9"/>
        <v>1.9999995827674866E-2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10407224</v>
      </c>
      <c r="D286" s="1">
        <f>'PR-RAS'!E290</f>
        <v>23815009.140000008</v>
      </c>
      <c r="E286" s="1">
        <v>0</v>
      </c>
      <c r="F286" s="1">
        <v>0</v>
      </c>
      <c r="G286" s="2">
        <f t="shared" si="8"/>
        <v>16540614.049800003</v>
      </c>
      <c r="H286" s="2">
        <f t="shared" si="9"/>
        <v>0.14000000804662704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6914279</v>
      </c>
      <c r="D288" s="1">
        <f>'PR-RAS'!E292</f>
        <v>8611244.5999999996</v>
      </c>
      <c r="E288" s="1">
        <v>0</v>
      </c>
      <c r="F288" s="1">
        <v>0</v>
      </c>
      <c r="G288" s="2">
        <f t="shared" si="8"/>
        <v>6927252.4733999996</v>
      </c>
      <c r="H288" s="2">
        <f t="shared" si="9"/>
        <v>0.40000000037252903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5404849</v>
      </c>
      <c r="D290" s="1">
        <f>'PR-RAS'!E294</f>
        <v>4878952.53</v>
      </c>
      <c r="E290" s="1">
        <v>0</v>
      </c>
      <c r="F290" s="1">
        <v>0</v>
      </c>
      <c r="G290" s="2">
        <f t="shared" si="8"/>
        <v>4382035.9233400002</v>
      </c>
      <c r="H290" s="2">
        <f t="shared" si="9"/>
        <v>0.46999999973922968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378</v>
      </c>
      <c r="D291" s="1">
        <f>'PR-RAS'!E295</f>
        <v>24761</v>
      </c>
      <c r="E291" s="1">
        <v>0</v>
      </c>
      <c r="F291" s="1">
        <v>0</v>
      </c>
      <c r="G291" s="2">
        <f t="shared" si="8"/>
        <v>14470.999999999998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19239</v>
      </c>
      <c r="D293" s="1">
        <f>'PR-RAS'!E298</f>
        <v>121657.34</v>
      </c>
      <c r="E293" s="1">
        <v>0</v>
      </c>
      <c r="F293" s="1">
        <v>0</v>
      </c>
      <c r="G293" s="2">
        <f t="shared" si="8"/>
        <v>76665.674559999999</v>
      </c>
      <c r="H293" s="2">
        <f t="shared" si="9"/>
        <v>0.33999999999650754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8200</v>
      </c>
      <c r="D294" s="1">
        <f>'PR-RAS'!E299</f>
        <v>116582.11</v>
      </c>
      <c r="E294" s="1">
        <v>0</v>
      </c>
      <c r="F294" s="1">
        <v>0</v>
      </c>
      <c r="G294" s="2">
        <f t="shared" si="8"/>
        <v>70719.716459999996</v>
      </c>
      <c r="H294" s="2">
        <f t="shared" si="9"/>
        <v>0.11000000000058208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8200</v>
      </c>
      <c r="D295" s="1">
        <f>'PR-RAS'!E300</f>
        <v>116582.11</v>
      </c>
      <c r="E295" s="1">
        <v>0</v>
      </c>
      <c r="F295" s="1">
        <v>0</v>
      </c>
      <c r="G295" s="2">
        <f t="shared" si="8"/>
        <v>70961.080679999999</v>
      </c>
      <c r="H295" s="2">
        <f t="shared" si="9"/>
        <v>0.11000000000058208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8200</v>
      </c>
      <c r="D296" s="1">
        <f>'PR-RAS'!E301</f>
        <v>116582.11</v>
      </c>
      <c r="E296" s="1">
        <v>0</v>
      </c>
      <c r="F296" s="1">
        <v>0</v>
      </c>
      <c r="G296" s="2">
        <f t="shared" si="8"/>
        <v>71202.444900000002</v>
      </c>
      <c r="H296" s="2">
        <f t="shared" si="9"/>
        <v>0.11000000000058208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11039</v>
      </c>
      <c r="D306" s="1">
        <f>'PR-RAS'!E311</f>
        <v>5075.2299999999996</v>
      </c>
      <c r="E306" s="1">
        <v>0</v>
      </c>
      <c r="F306" s="1">
        <v>0</v>
      </c>
      <c r="G306" s="2">
        <f t="shared" si="8"/>
        <v>6462.7852999999996</v>
      </c>
      <c r="H306" s="2">
        <f t="shared" si="9"/>
        <v>0.22999999999956344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11039</v>
      </c>
      <c r="D307" s="1">
        <f>'PR-RAS'!E312</f>
        <v>5075.2299999999996</v>
      </c>
      <c r="E307" s="1">
        <v>0</v>
      </c>
      <c r="F307" s="1">
        <v>0</v>
      </c>
      <c r="G307" s="2">
        <f t="shared" si="8"/>
        <v>6483.9747600000001</v>
      </c>
      <c r="H307" s="2">
        <f t="shared" si="9"/>
        <v>0.22999999999956344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11039</v>
      </c>
      <c r="D308" s="1">
        <f>'PR-RAS'!E313</f>
        <v>5075.2299999999996</v>
      </c>
      <c r="E308" s="1">
        <v>0</v>
      </c>
      <c r="F308" s="1">
        <v>0</v>
      </c>
      <c r="G308" s="2">
        <f t="shared" si="8"/>
        <v>6505.1642199999997</v>
      </c>
      <c r="H308" s="2">
        <f t="shared" si="9"/>
        <v>0.22999999999956344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7910442</v>
      </c>
      <c r="D345" s="1">
        <f>'PR-RAS'!E350</f>
        <v>8187397.7399999993</v>
      </c>
      <c r="E345" s="1">
        <v>0</v>
      </c>
      <c r="F345" s="1">
        <v>0</v>
      </c>
      <c r="G345" s="2">
        <f t="shared" si="8"/>
        <v>8354121.6931199981</v>
      </c>
      <c r="H345" s="2">
        <f t="shared" si="9"/>
        <v>0.26000000070780516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14718</v>
      </c>
      <c r="D346" s="1">
        <f>'PR-RAS'!E351</f>
        <v>0</v>
      </c>
      <c r="E346" s="1">
        <v>0</v>
      </c>
      <c r="F346" s="1">
        <v>0</v>
      </c>
      <c r="G346" s="2">
        <f t="shared" si="8"/>
        <v>5077.71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14718</v>
      </c>
      <c r="D347" s="1">
        <f>'PR-RAS'!E352</f>
        <v>0</v>
      </c>
      <c r="E347" s="1">
        <v>0</v>
      </c>
      <c r="F347" s="1">
        <v>0</v>
      </c>
      <c r="G347" s="2">
        <f t="shared" si="8"/>
        <v>5092.4279999999999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14718</v>
      </c>
      <c r="D348" s="1">
        <f>'PR-RAS'!E353</f>
        <v>0</v>
      </c>
      <c r="E348" s="1">
        <v>0</v>
      </c>
      <c r="F348" s="1">
        <v>0</v>
      </c>
      <c r="G348" s="2">
        <f t="shared" si="8"/>
        <v>5107.1459999999997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6772353</v>
      </c>
      <c r="D358" s="1">
        <f>'PR-RAS'!E363</f>
        <v>6539674.0599999996</v>
      </c>
      <c r="E358" s="1">
        <v>0</v>
      </c>
      <c r="F358" s="1">
        <v>0</v>
      </c>
      <c r="G358" s="2">
        <f t="shared" si="8"/>
        <v>7087057.2998399986</v>
      </c>
      <c r="H358" s="2">
        <f t="shared" si="9"/>
        <v>5.9999999590218067E-2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6319797</v>
      </c>
      <c r="D359" s="1">
        <f>'PR-RAS'!E364</f>
        <v>5593769.3599999994</v>
      </c>
      <c r="E359" s="1">
        <v>0</v>
      </c>
      <c r="F359" s="1">
        <v>0</v>
      </c>
      <c r="G359" s="2">
        <f t="shared" si="8"/>
        <v>6267626.1877599992</v>
      </c>
      <c r="H359" s="2">
        <f t="shared" si="9"/>
        <v>0.35999999940395355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188500</v>
      </c>
      <c r="E361" s="1">
        <v>0</v>
      </c>
      <c r="F361" s="1">
        <v>0</v>
      </c>
      <c r="G361" s="2">
        <f t="shared" si="8"/>
        <v>135720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1057386</v>
      </c>
      <c r="D362" s="1">
        <f>'PR-RAS'!E367</f>
        <v>2411104.7999999998</v>
      </c>
      <c r="E362" s="1">
        <v>0</v>
      </c>
      <c r="F362" s="1">
        <v>0</v>
      </c>
      <c r="G362" s="2">
        <f t="shared" si="8"/>
        <v>2122534.0115999999</v>
      </c>
      <c r="H362" s="2">
        <f t="shared" si="9"/>
        <v>0.20000000018626451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5262411</v>
      </c>
      <c r="D363" s="1">
        <f>'PR-RAS'!E368</f>
        <v>2994164.56</v>
      </c>
      <c r="E363" s="1">
        <v>0</v>
      </c>
      <c r="F363" s="1">
        <v>0</v>
      </c>
      <c r="G363" s="2">
        <f t="shared" si="8"/>
        <v>4072767.92344</v>
      </c>
      <c r="H363" s="2">
        <f t="shared" si="9"/>
        <v>0.43999999994412065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239932</v>
      </c>
      <c r="D364" s="1">
        <f>'PR-RAS'!E369</f>
        <v>848370.95</v>
      </c>
      <c r="E364" s="1">
        <v>0</v>
      </c>
      <c r="F364" s="1">
        <v>0</v>
      </c>
      <c r="G364" s="2">
        <f t="shared" si="8"/>
        <v>703012.62569999998</v>
      </c>
      <c r="H364" s="2">
        <f t="shared" si="9"/>
        <v>5.0000000046566129E-2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24576</v>
      </c>
      <c r="D365" s="1">
        <f>'PR-RAS'!E370</f>
        <v>82671.03</v>
      </c>
      <c r="E365" s="1">
        <v>0</v>
      </c>
      <c r="F365" s="1">
        <v>0</v>
      </c>
      <c r="G365" s="2">
        <f t="shared" si="8"/>
        <v>69130.173840000003</v>
      </c>
      <c r="H365" s="2">
        <f t="shared" si="9"/>
        <v>2.9999999998835847E-2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300</v>
      </c>
      <c r="D366" s="1">
        <f>'PR-RAS'!E371</f>
        <v>15997.9</v>
      </c>
      <c r="E366" s="1">
        <v>0</v>
      </c>
      <c r="F366" s="1">
        <v>0</v>
      </c>
      <c r="G366" s="2">
        <f t="shared" si="8"/>
        <v>11787.966999999999</v>
      </c>
      <c r="H366" s="2">
        <f t="shared" si="9"/>
        <v>0.1000000000003638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20623.400000000001</v>
      </c>
      <c r="E367" s="1">
        <v>0</v>
      </c>
      <c r="F367" s="1">
        <v>0</v>
      </c>
      <c r="G367" s="2">
        <f t="shared" si="8"/>
        <v>15096.328800000001</v>
      </c>
      <c r="H367" s="2">
        <f t="shared" si="9"/>
        <v>0.40000000000145519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21625</v>
      </c>
      <c r="D370" s="1">
        <f>'PR-RAS'!E375</f>
        <v>0</v>
      </c>
      <c r="E370" s="1">
        <v>0</v>
      </c>
      <c r="F370" s="1">
        <v>0</v>
      </c>
      <c r="G370" s="2">
        <f t="shared" si="8"/>
        <v>7979.625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193431</v>
      </c>
      <c r="D371" s="1">
        <f>'PR-RAS'!E376</f>
        <v>729078.62</v>
      </c>
      <c r="E371" s="1">
        <v>0</v>
      </c>
      <c r="F371" s="1">
        <v>0</v>
      </c>
      <c r="G371" s="2">
        <f t="shared" si="8"/>
        <v>611087.64879999997</v>
      </c>
      <c r="H371" s="2">
        <f t="shared" si="9"/>
        <v>0.38000000000465661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212624</v>
      </c>
      <c r="D386" s="1">
        <f>'PR-RAS'!E391</f>
        <v>97533.75</v>
      </c>
      <c r="E386" s="1">
        <v>0</v>
      </c>
      <c r="F386" s="1">
        <v>0</v>
      </c>
      <c r="G386" s="2">
        <f t="shared" si="8"/>
        <v>156961.22750000001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24999</v>
      </c>
      <c r="D388" s="1">
        <f>'PR-RAS'!E393</f>
        <v>7033.75</v>
      </c>
      <c r="E388" s="1">
        <v>0</v>
      </c>
      <c r="F388" s="1">
        <v>0</v>
      </c>
      <c r="G388" s="2">
        <f t="shared" si="8"/>
        <v>15118.735500000001</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187625</v>
      </c>
      <c r="D389" s="1">
        <f>'PR-RAS'!E394</f>
        <v>90500</v>
      </c>
      <c r="E389" s="1">
        <v>0</v>
      </c>
      <c r="F389" s="1">
        <v>0</v>
      </c>
      <c r="G389" s="2">
        <f t="shared" si="8"/>
        <v>143026.5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1123371</v>
      </c>
      <c r="D397" s="1">
        <f>'PR-RAS'!E402</f>
        <v>1647723.68</v>
      </c>
      <c r="E397" s="1">
        <v>0</v>
      </c>
      <c r="F397" s="1">
        <v>0</v>
      </c>
      <c r="G397" s="2">
        <f t="shared" si="8"/>
        <v>1749852.0705599999</v>
      </c>
      <c r="H397" s="2">
        <f t="shared" si="9"/>
        <v>0.32000000006519258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1123371</v>
      </c>
      <c r="D398" s="1">
        <f>'PR-RAS'!E403</f>
        <v>1647723.68</v>
      </c>
      <c r="E398" s="1">
        <v>0</v>
      </c>
      <c r="F398" s="1">
        <v>0</v>
      </c>
      <c r="G398" s="2">
        <f t="shared" si="8"/>
        <v>1754270.8889199998</v>
      </c>
      <c r="H398" s="2">
        <f t="shared" si="9"/>
        <v>0.32000000006519258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7891203</v>
      </c>
      <c r="D403" s="1">
        <f>'PR-RAS'!E408</f>
        <v>8065740.3999999994</v>
      </c>
      <c r="E403" s="1">
        <v>0</v>
      </c>
      <c r="F403" s="1">
        <v>0</v>
      </c>
      <c r="G403" s="2">
        <f t="shared" si="8"/>
        <v>9657118.8875999991</v>
      </c>
      <c r="H403" s="2">
        <f t="shared" si="9"/>
        <v>0.39999999944120646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1379748</v>
      </c>
      <c r="D404" s="1">
        <f>'PR-RAS'!E409</f>
        <v>1675310.36</v>
      </c>
      <c r="E404" s="1">
        <v>0</v>
      </c>
      <c r="F404" s="1">
        <v>0</v>
      </c>
      <c r="G404" s="2">
        <f t="shared" si="8"/>
        <v>1906338.5941600003</v>
      </c>
      <c r="H404" s="2">
        <f t="shared" si="9"/>
        <v>0.36000000010244548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2182</v>
      </c>
      <c r="D406" s="1">
        <f>'PR-RAS'!E411</f>
        <v>19146.77</v>
      </c>
      <c r="E406" s="1">
        <v>0</v>
      </c>
      <c r="F406" s="1">
        <v>0</v>
      </c>
      <c r="G406" s="2">
        <f t="shared" si="8"/>
        <v>16392.593700000001</v>
      </c>
      <c r="H406" s="2">
        <f t="shared" si="9"/>
        <v>0.22999999999956344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35017445</v>
      </c>
      <c r="D407" s="1">
        <f>'PR-RAS'!E412</f>
        <v>55809733.500000007</v>
      </c>
      <c r="E407" s="1">
        <v>0</v>
      </c>
      <c r="F407" s="1">
        <v>0</v>
      </c>
      <c r="G407" s="2">
        <f t="shared" si="8"/>
        <v>59534586.272000007</v>
      </c>
      <c r="H407" s="2">
        <f t="shared" si="9"/>
        <v>0.4999999925494194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32501424</v>
      </c>
      <c r="D408" s="1">
        <f>'PR-RAS'!E413</f>
        <v>40060464.759999998</v>
      </c>
      <c r="E408" s="1">
        <v>0</v>
      </c>
      <c r="F408" s="1">
        <v>0</v>
      </c>
      <c r="G408" s="2">
        <f t="shared" si="8"/>
        <v>45837297.882639997</v>
      </c>
      <c r="H408" s="2">
        <f t="shared" si="9"/>
        <v>0.24000000208616257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2516021</v>
      </c>
      <c r="D409" s="1">
        <f>'PR-RAS'!E414</f>
        <v>15749268.74000001</v>
      </c>
      <c r="E409" s="1">
        <v>0</v>
      </c>
      <c r="F409" s="1">
        <v>0</v>
      </c>
      <c r="G409" s="2">
        <f t="shared" si="8"/>
        <v>13877939.859840007</v>
      </c>
      <c r="H409" s="2">
        <f t="shared" si="9"/>
        <v>0.25999999046325684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8294027</v>
      </c>
      <c r="D411" s="1">
        <f>'PR-RAS'!E416</f>
        <v>10286554.959999999</v>
      </c>
      <c r="E411" s="1">
        <v>0</v>
      </c>
      <c r="F411" s="1">
        <v>0</v>
      </c>
      <c r="G411" s="2">
        <f t="shared" si="8"/>
        <v>11835526.137199998</v>
      </c>
      <c r="H411" s="2">
        <f t="shared" si="9"/>
        <v>4.0000000968575478E-2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5407031</v>
      </c>
      <c r="D413" s="1">
        <f>'PR-RAS'!E418</f>
        <v>4898099.3</v>
      </c>
      <c r="E413" s="1">
        <v>0</v>
      </c>
      <c r="F413" s="1">
        <v>0</v>
      </c>
      <c r="G413" s="2">
        <f t="shared" si="8"/>
        <v>6263730.5951999994</v>
      </c>
      <c r="H413" s="2">
        <f t="shared" si="9"/>
        <v>0.29999999981373549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3996616</v>
      </c>
      <c r="D414" s="1">
        <f>'PR-RAS'!E420</f>
        <v>508933.98</v>
      </c>
      <c r="E414" s="1">
        <v>0</v>
      </c>
      <c r="F414" s="1">
        <v>0</v>
      </c>
      <c r="G414" s="2">
        <f t="shared" si="8"/>
        <v>2070981.8754799999</v>
      </c>
      <c r="H414" s="2">
        <f t="shared" si="9"/>
        <v>2.0000000018626451E-2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3996616</v>
      </c>
      <c r="D478" s="1">
        <f>'PR-RAS'!E484</f>
        <v>508933.98</v>
      </c>
      <c r="E478" s="1">
        <v>0</v>
      </c>
      <c r="F478" s="1">
        <v>0</v>
      </c>
      <c r="G478" s="2">
        <f t="shared" si="8"/>
        <v>2391908.8489199998</v>
      </c>
      <c r="H478" s="2">
        <f t="shared" si="9"/>
        <v>2.0000000018626451E-2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2196616</v>
      </c>
      <c r="D484" s="1">
        <f>'PR-RAS'!E490</f>
        <v>508933.98</v>
      </c>
      <c r="E484" s="1">
        <v>0</v>
      </c>
      <c r="F484" s="1">
        <v>0</v>
      </c>
      <c r="G484" s="2">
        <f t="shared" si="8"/>
        <v>1552595.7526799999</v>
      </c>
      <c r="H484" s="2">
        <f t="shared" si="9"/>
        <v>2.0000000018626451E-2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2196616</v>
      </c>
      <c r="D485" s="1">
        <f>'PR-RAS'!E491</f>
        <v>508933.98</v>
      </c>
      <c r="E485" s="1">
        <v>0</v>
      </c>
      <c r="F485" s="1">
        <v>0</v>
      </c>
      <c r="G485" s="2">
        <f t="shared" si="8"/>
        <v>1555810.23664</v>
      </c>
      <c r="H485" s="2">
        <f t="shared" si="9"/>
        <v>2.0000000018626451E-2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1800000</v>
      </c>
      <c r="D501" s="1">
        <f>'PR-RAS'!E507</f>
        <v>0</v>
      </c>
      <c r="E501" s="1">
        <v>0</v>
      </c>
      <c r="F501" s="1">
        <v>0</v>
      </c>
      <c r="G501" s="2">
        <f t="shared" si="8"/>
        <v>900000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1800000</v>
      </c>
      <c r="D502" s="1">
        <f>'PR-RAS'!E508</f>
        <v>0</v>
      </c>
      <c r="E502" s="1">
        <v>0</v>
      </c>
      <c r="F502" s="1">
        <v>0</v>
      </c>
      <c r="G502" s="2">
        <f t="shared" si="8"/>
        <v>901800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2720110</v>
      </c>
      <c r="D522" s="1">
        <f>'PR-RAS'!E528</f>
        <v>144454.24</v>
      </c>
      <c r="E522" s="1">
        <v>0</v>
      </c>
      <c r="F522" s="1">
        <v>0</v>
      </c>
      <c r="G522" s="2">
        <f t="shared" ref="G522:G809" si="10">(B522/1000)*(C522*1+D522*2)</f>
        <v>1567698.6280799999</v>
      </c>
      <c r="H522" s="2">
        <f t="shared" ref="H522:H809" si="11">ABS(C522-ROUND(C522,0))+ABS(D522-ROUND(D522,0))</f>
        <v>0.23999999999068677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2689599</v>
      </c>
      <c r="D523" s="1">
        <f>'PR-RAS'!E529</f>
        <v>0</v>
      </c>
      <c r="E523" s="1">
        <v>0</v>
      </c>
      <c r="F523" s="1">
        <v>0</v>
      </c>
      <c r="G523" s="2">
        <f t="shared" si="10"/>
        <v>1403970.6780000001</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2689599</v>
      </c>
      <c r="D557" s="1">
        <f>'PR-RAS'!E563</f>
        <v>0</v>
      </c>
      <c r="E557" s="1">
        <v>0</v>
      </c>
      <c r="F557" s="1">
        <v>0</v>
      </c>
      <c r="G557" s="2">
        <f t="shared" si="10"/>
        <v>1495417.0440000002</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2689599</v>
      </c>
      <c r="D558" s="1">
        <f>'PR-RAS'!E564</f>
        <v>0</v>
      </c>
      <c r="E558" s="1">
        <v>0</v>
      </c>
      <c r="F558" s="1">
        <v>0</v>
      </c>
      <c r="G558" s="2">
        <f t="shared" si="10"/>
        <v>1498106.6430000002</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30511</v>
      </c>
      <c r="D587" s="1">
        <f>'PR-RAS'!E593</f>
        <v>144454.24</v>
      </c>
      <c r="E587" s="1">
        <v>0</v>
      </c>
      <c r="F587" s="1">
        <v>0</v>
      </c>
      <c r="G587" s="2">
        <f t="shared" si="10"/>
        <v>187179.81527999998</v>
      </c>
      <c r="H587" s="2">
        <f t="shared" si="11"/>
        <v>0.23999999999068677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142397.34</v>
      </c>
      <c r="E593" s="1">
        <v>0</v>
      </c>
      <c r="F593" s="1">
        <v>0</v>
      </c>
      <c r="G593" s="2">
        <f t="shared" si="10"/>
        <v>168598.45056</v>
      </c>
      <c r="H593" s="2">
        <f t="shared" si="11"/>
        <v>0.33999999999650754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142397.34</v>
      </c>
      <c r="E594" s="1">
        <v>0</v>
      </c>
      <c r="F594" s="1">
        <v>0</v>
      </c>
      <c r="G594" s="2">
        <f t="shared" si="10"/>
        <v>168883.24523999999</v>
      </c>
      <c r="H594" s="2">
        <f t="shared" si="11"/>
        <v>0.33999999999650754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30511</v>
      </c>
      <c r="D611" s="1">
        <f>'PR-RAS'!E617</f>
        <v>2056.9</v>
      </c>
      <c r="E611" s="1">
        <v>0</v>
      </c>
      <c r="F611" s="1">
        <v>0</v>
      </c>
      <c r="G611" s="2">
        <f t="shared" si="10"/>
        <v>21121.128000000001</v>
      </c>
      <c r="H611" s="2">
        <f t="shared" si="11"/>
        <v>9.9999999999909051E-2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30511</v>
      </c>
      <c r="D612" s="1">
        <f>'PR-RAS'!E618</f>
        <v>2056.9</v>
      </c>
      <c r="E612" s="1">
        <v>0</v>
      </c>
      <c r="F612" s="1">
        <v>0</v>
      </c>
      <c r="G612" s="2">
        <f t="shared" si="10"/>
        <v>21155.752800000002</v>
      </c>
      <c r="H612" s="2">
        <f t="shared" si="11"/>
        <v>9.9999999999909051E-2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1276506</v>
      </c>
      <c r="D629" s="1">
        <f>'PR-RAS'!E635</f>
        <v>364479.74</v>
      </c>
      <c r="E629" s="1">
        <v>0</v>
      </c>
      <c r="F629" s="1">
        <v>0</v>
      </c>
      <c r="G629" s="2">
        <f t="shared" si="10"/>
        <v>1259432.3214400001</v>
      </c>
      <c r="H629" s="2">
        <f t="shared" si="11"/>
        <v>0.26000000000931323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4932568</v>
      </c>
      <c r="D631" s="1">
        <f>'PR-RAS'!E637</f>
        <v>6732567.6399999997</v>
      </c>
      <c r="E631" s="1">
        <v>0</v>
      </c>
      <c r="F631" s="1">
        <v>0</v>
      </c>
      <c r="G631" s="2">
        <f t="shared" si="10"/>
        <v>11590553.066400001</v>
      </c>
      <c r="H631" s="2">
        <f t="shared" si="11"/>
        <v>0.36000000033527613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39014061</v>
      </c>
      <c r="D633" s="1">
        <f>'PR-RAS'!E639</f>
        <v>56318667.480000004</v>
      </c>
      <c r="E633" s="1">
        <v>0</v>
      </c>
      <c r="F633" s="1">
        <v>0</v>
      </c>
      <c r="G633" s="2">
        <f t="shared" si="10"/>
        <v>95843682.246720001</v>
      </c>
      <c r="H633" s="2">
        <f t="shared" si="11"/>
        <v>0.48000000417232513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35221534</v>
      </c>
      <c r="D634" s="1">
        <f>'PR-RAS'!E640</f>
        <v>40204919</v>
      </c>
      <c r="E634" s="1">
        <v>0</v>
      </c>
      <c r="F634" s="1">
        <v>0</v>
      </c>
      <c r="G634" s="2">
        <f t="shared" si="10"/>
        <v>73194658.475999996</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3792527</v>
      </c>
      <c r="D635" s="1">
        <f>'PR-RAS'!E641</f>
        <v>16113748.480000004</v>
      </c>
      <c r="E635" s="1">
        <v>0</v>
      </c>
      <c r="F635" s="1">
        <v>0</v>
      </c>
      <c r="G635" s="2">
        <f t="shared" si="10"/>
        <v>22836695.190640006</v>
      </c>
      <c r="H635" s="2">
        <f t="shared" si="11"/>
        <v>0.48000000417232513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13226595</v>
      </c>
      <c r="D637" s="1">
        <f>'PR-RAS'!E643</f>
        <v>17019122.599999998</v>
      </c>
      <c r="E637" s="1">
        <v>0</v>
      </c>
      <c r="F637" s="1">
        <v>0</v>
      </c>
      <c r="G637" s="2">
        <f t="shared" si="10"/>
        <v>30060438.367199998</v>
      </c>
      <c r="H637" s="2">
        <f t="shared" si="11"/>
        <v>0.40000000223517418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17019122</v>
      </c>
      <c r="D639" s="1">
        <f>'PR-RAS'!E645</f>
        <v>33132871.080000002</v>
      </c>
      <c r="E639" s="1">
        <v>0</v>
      </c>
      <c r="F639" s="1">
        <v>0</v>
      </c>
      <c r="G639" s="2">
        <f t="shared" si="10"/>
        <v>53135743.334079996</v>
      </c>
      <c r="H639" s="2">
        <f t="shared" si="11"/>
        <v>8.0000001937150955E-2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307634</v>
      </c>
      <c r="D641" s="1">
        <f>'PR-RAS'!E647</f>
        <v>368271.78</v>
      </c>
      <c r="E641" s="1">
        <v>0</v>
      </c>
      <c r="F641" s="1">
        <v>0</v>
      </c>
      <c r="G641" s="2">
        <f t="shared" si="10"/>
        <v>668273.63840000005</v>
      </c>
      <c r="H641" s="2">
        <f t="shared" si="11"/>
        <v>0.21999999997206032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13078498</v>
      </c>
      <c r="D642" s="1">
        <f>'PR-RAS'!E649</f>
        <v>20890731.280000001</v>
      </c>
      <c r="E642" s="1">
        <v>0</v>
      </c>
      <c r="F642" s="1">
        <v>0</v>
      </c>
      <c r="G642" s="2">
        <f t="shared" si="10"/>
        <v>35165234.718960002</v>
      </c>
      <c r="H642" s="2">
        <f t="shared" si="11"/>
        <v>0.2800000011920929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47416733</v>
      </c>
      <c r="D643" s="1">
        <f>'PR-RAS'!E650</f>
        <v>64312512.950000003</v>
      </c>
      <c r="E643" s="1">
        <v>0</v>
      </c>
      <c r="F643" s="1">
        <v>0</v>
      </c>
      <c r="G643" s="2">
        <f t="shared" si="10"/>
        <v>113018809.21380001</v>
      </c>
      <c r="H643" s="2">
        <f t="shared" si="11"/>
        <v>4.9999997019767761E-2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39604500</v>
      </c>
      <c r="D644" s="1">
        <f>'PR-RAS'!E651</f>
        <v>49863796.729999997</v>
      </c>
      <c r="E644" s="1">
        <v>0</v>
      </c>
      <c r="F644" s="1">
        <v>0</v>
      </c>
      <c r="G644" s="2">
        <f t="shared" si="10"/>
        <v>89590536.094779983</v>
      </c>
      <c r="H644" s="2">
        <f t="shared" si="11"/>
        <v>0.27000000327825546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20890731</v>
      </c>
      <c r="D645" s="1">
        <f>'PR-RAS'!E652</f>
        <v>35339447.500000007</v>
      </c>
      <c r="E645" s="1">
        <v>0</v>
      </c>
      <c r="F645" s="1">
        <v>0</v>
      </c>
      <c r="G645" s="2">
        <f t="shared" si="10"/>
        <v>58970839.144000009</v>
      </c>
      <c r="H645" s="2">
        <f t="shared" si="11"/>
        <v>0.4999999925494194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25</v>
      </c>
      <c r="D646" s="1">
        <f>'PR-RAS'!E653</f>
        <v>24</v>
      </c>
      <c r="E646" s="1">
        <v>0</v>
      </c>
      <c r="F646" s="1">
        <v>0</v>
      </c>
      <c r="G646" s="2">
        <f t="shared" si="10"/>
        <v>47.085000000000001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21</v>
      </c>
      <c r="E648" s="1">
        <v>0</v>
      </c>
      <c r="F648" s="1">
        <v>0</v>
      </c>
      <c r="G648" s="2">
        <f t="shared" si="10"/>
        <v>42.055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2115080</v>
      </c>
      <c r="D651" s="1">
        <f>'PR-RAS'!E658</f>
        <v>4912029</v>
      </c>
      <c r="E651" s="1">
        <v>0</v>
      </c>
      <c r="F651" s="1">
        <v>0</v>
      </c>
      <c r="G651" s="2">
        <f t="shared" si="10"/>
        <v>7760439.7000000002</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6775</v>
      </c>
      <c r="D653" s="1">
        <f>'PR-RAS'!E660</f>
        <v>5228.58</v>
      </c>
      <c r="E653" s="1">
        <v>0</v>
      </c>
      <c r="F653" s="1">
        <v>0</v>
      </c>
      <c r="G653" s="2">
        <f t="shared" si="10"/>
        <v>11235.36832</v>
      </c>
      <c r="H653" s="2">
        <f t="shared" si="11"/>
        <v>0.42000000000007276</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70000</v>
      </c>
      <c r="D654" s="1">
        <f>'PR-RAS'!E661</f>
        <v>160000</v>
      </c>
      <c r="E654" s="1">
        <v>0</v>
      </c>
      <c r="F654" s="1">
        <v>0</v>
      </c>
      <c r="G654" s="2">
        <f t="shared" si="10"/>
        <v>254670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208400</v>
      </c>
      <c r="D655" s="1">
        <f>'PR-RAS'!E662</f>
        <v>300000</v>
      </c>
      <c r="E655" s="1">
        <v>0</v>
      </c>
      <c r="F655" s="1">
        <v>0</v>
      </c>
      <c r="G655" s="2">
        <f t="shared" si="10"/>
        <v>528693.6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567250</v>
      </c>
      <c r="D658" s="1">
        <f>'PR-RAS'!E665</f>
        <v>481174.49</v>
      </c>
      <c r="E658" s="1">
        <v>0</v>
      </c>
      <c r="F658" s="1">
        <v>0</v>
      </c>
      <c r="G658" s="2">
        <f t="shared" si="10"/>
        <v>1004946.52986</v>
      </c>
      <c r="H658" s="2">
        <f t="shared" si="11"/>
        <v>0.48999999999068677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105295</v>
      </c>
      <c r="D666" s="1">
        <f>'PR-RAS'!E673</f>
        <v>44246.25</v>
      </c>
      <c r="E666" s="1">
        <v>0</v>
      </c>
      <c r="F666" s="1">
        <v>0</v>
      </c>
      <c r="G666" s="2">
        <f t="shared" si="10"/>
        <v>128868.6875</v>
      </c>
      <c r="H666" s="2">
        <f t="shared" si="11"/>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546229.81999999995</v>
      </c>
      <c r="E691" s="1">
        <v>0</v>
      </c>
      <c r="F691" s="1">
        <v>0</v>
      </c>
      <c r="G691" s="2">
        <f t="shared" si="10"/>
        <v>753797.15159999987</v>
      </c>
      <c r="H691" s="2">
        <f t="shared" si="11"/>
        <v>0.18000000005122274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91341</v>
      </c>
      <c r="D705" s="1">
        <f>'PR-RAS'!E712</f>
        <v>111874.8</v>
      </c>
      <c r="E705" s="1">
        <v>0</v>
      </c>
      <c r="F705" s="1">
        <v>0</v>
      </c>
      <c r="G705" s="2">
        <f t="shared" si="10"/>
        <v>221823.78239999997</v>
      </c>
      <c r="H705" s="2">
        <f t="shared" si="11"/>
        <v>0.19999999999708962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58674</v>
      </c>
      <c r="D709" s="1">
        <f>'PR-RAS'!E716</f>
        <v>48046.879999999997</v>
      </c>
      <c r="E709" s="1">
        <v>0</v>
      </c>
      <c r="F709" s="1">
        <v>0</v>
      </c>
      <c r="G709" s="2">
        <f t="shared" si="10"/>
        <v>109575.57408000001</v>
      </c>
      <c r="H709" s="2">
        <f t="shared" si="11"/>
        <v>0.12000000000261934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7500</v>
      </c>
      <c r="D710" s="1">
        <f>'PR-RAS'!E717</f>
        <v>11000</v>
      </c>
      <c r="E710" s="1">
        <v>0</v>
      </c>
      <c r="F710" s="1">
        <v>0</v>
      </c>
      <c r="G710" s="2">
        <f t="shared" si="10"/>
        <v>20915.5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113607</v>
      </c>
      <c r="D711" s="1">
        <f>'PR-RAS'!E718</f>
        <v>113258</v>
      </c>
      <c r="E711" s="1">
        <v>0</v>
      </c>
      <c r="F711" s="1">
        <v>0</v>
      </c>
      <c r="G711" s="2">
        <f t="shared" si="10"/>
        <v>241487.33</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335482</v>
      </c>
      <c r="D714" s="1">
        <f>'PR-RAS'!E721</f>
        <v>407254.15</v>
      </c>
      <c r="E714" s="1">
        <v>0</v>
      </c>
      <c r="F714" s="1">
        <v>0</v>
      </c>
      <c r="G714" s="2">
        <f t="shared" si="10"/>
        <v>819943.08389999997</v>
      </c>
      <c r="H714" s="2">
        <f t="shared" si="11"/>
        <v>0.15000000002328306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75212</v>
      </c>
      <c r="D715" s="1">
        <f>'PR-RAS'!E722</f>
        <v>77549.42</v>
      </c>
      <c r="E715" s="1">
        <v>0</v>
      </c>
      <c r="F715" s="1">
        <v>0</v>
      </c>
      <c r="G715" s="2">
        <f t="shared" si="10"/>
        <v>164441.93975999998</v>
      </c>
      <c r="H715" s="2">
        <f t="shared" si="11"/>
        <v>0.41999999999825377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432408</v>
      </c>
      <c r="D716" s="1">
        <f>'PR-RAS'!E723</f>
        <v>903129.94</v>
      </c>
      <c r="E716" s="1">
        <v>0</v>
      </c>
      <c r="F716" s="1">
        <v>0</v>
      </c>
      <c r="G716" s="2">
        <f t="shared" si="10"/>
        <v>1600647.5341999999</v>
      </c>
      <c r="H716" s="2">
        <f t="shared" si="11"/>
        <v>6.0000000055879354E-2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15000</v>
      </c>
      <c r="E717" s="1">
        <v>0</v>
      </c>
      <c r="F717" s="1">
        <v>0</v>
      </c>
      <c r="G717" s="2">
        <f t="shared" si="10"/>
        <v>21480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102644</v>
      </c>
      <c r="D718" s="1">
        <f>'PR-RAS'!E725</f>
        <v>115699.58</v>
      </c>
      <c r="E718" s="1">
        <v>0</v>
      </c>
      <c r="F718" s="1">
        <v>0</v>
      </c>
      <c r="G718" s="2">
        <f t="shared" si="10"/>
        <v>239508.94572000002</v>
      </c>
      <c r="H718" s="2">
        <f t="shared" si="11"/>
        <v>0.41999999999825377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3175</v>
      </c>
      <c r="D719" s="1">
        <f>'PR-RAS'!E726</f>
        <v>8132.74</v>
      </c>
      <c r="E719" s="1">
        <v>0</v>
      </c>
      <c r="F719" s="1">
        <v>0</v>
      </c>
      <c r="G719" s="2">
        <f t="shared" si="10"/>
        <v>13958.264639999999</v>
      </c>
      <c r="H719" s="2">
        <f t="shared" si="11"/>
        <v>0.26000000000021828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108</v>
      </c>
      <c r="D732" s="1">
        <f>'PR-RAS'!E739</f>
        <v>2474.92</v>
      </c>
      <c r="E732" s="1">
        <v>0</v>
      </c>
      <c r="F732" s="1">
        <v>0</v>
      </c>
      <c r="G732" s="2">
        <f t="shared" si="10"/>
        <v>3697.2810399999998</v>
      </c>
      <c r="H732" s="2">
        <f t="shared" si="11"/>
        <v>7.999999999992724E-2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40000</v>
      </c>
      <c r="D756" s="1">
        <f>'PR-RAS'!E763</f>
        <v>40000</v>
      </c>
      <c r="E756" s="1">
        <v>0</v>
      </c>
      <c r="F756" s="1">
        <v>0</v>
      </c>
      <c r="G756" s="2">
        <f t="shared" si="10"/>
        <v>90600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11827</v>
      </c>
      <c r="D757" s="1">
        <f>'PR-RAS'!E764</f>
        <v>0</v>
      </c>
      <c r="E757" s="1">
        <v>0</v>
      </c>
      <c r="F757" s="1">
        <v>0</v>
      </c>
      <c r="G757" s="2">
        <f t="shared" si="10"/>
        <v>8941.2119999999995</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71861</v>
      </c>
      <c r="D766" s="1">
        <f>'PR-RAS'!E773</f>
        <v>0</v>
      </c>
      <c r="E766" s="1">
        <v>0</v>
      </c>
      <c r="F766" s="1">
        <v>0</v>
      </c>
      <c r="G766" s="2">
        <f t="shared" si="10"/>
        <v>54973.665000000001</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460731</v>
      </c>
      <c r="D809" s="1">
        <f>'PR-RAS'!E816</f>
        <v>666360</v>
      </c>
      <c r="E809" s="1">
        <v>0</v>
      </c>
      <c r="F809" s="1">
        <v>0</v>
      </c>
      <c r="G809" s="2">
        <f t="shared" si="10"/>
        <v>1449108.4080000001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131600</v>
      </c>
      <c r="D812" s="1">
        <f>'PR-RAS'!E819</f>
        <v>278763.08</v>
      </c>
      <c r="E812" s="1">
        <v>0</v>
      </c>
      <c r="F812" s="1">
        <v>0</v>
      </c>
      <c r="G812" s="2">
        <f t="shared" si="18"/>
        <v>558881.31576000003</v>
      </c>
      <c r="H812" s="2">
        <f t="shared" si="19"/>
        <v>8.0000000016298145E-2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8400</v>
      </c>
      <c r="D819" s="1">
        <f>'PR-RAS'!E826</f>
        <v>0</v>
      </c>
      <c r="E819" s="1">
        <v>0</v>
      </c>
      <c r="F819" s="1">
        <v>0</v>
      </c>
      <c r="G819" s="2">
        <f t="shared" si="18"/>
        <v>6871.2</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85832</v>
      </c>
      <c r="D821" s="1">
        <f>'PR-RAS'!E828</f>
        <v>114601.43</v>
      </c>
      <c r="E821" s="1">
        <v>0</v>
      </c>
      <c r="F821" s="1">
        <v>0</v>
      </c>
      <c r="G821" s="2">
        <f t="shared" si="18"/>
        <v>258328.58519999997</v>
      </c>
      <c r="H821" s="2">
        <f t="shared" si="19"/>
        <v>0.42999999999301508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313300</v>
      </c>
      <c r="D823" s="1">
        <f>'PR-RAS'!E830</f>
        <v>185550</v>
      </c>
      <c r="E823" s="1">
        <v>0</v>
      </c>
      <c r="F823" s="1">
        <v>0</v>
      </c>
      <c r="G823" s="2">
        <f t="shared" si="18"/>
        <v>562576.79999999993</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2196616</v>
      </c>
      <c r="D872" s="1">
        <f>'PR-RAS'!E879</f>
        <v>508933.98</v>
      </c>
      <c r="E872" s="1">
        <v>0</v>
      </c>
      <c r="F872" s="1">
        <v>0</v>
      </c>
      <c r="G872" s="2">
        <f t="shared" si="18"/>
        <v>2799815.5291599999</v>
      </c>
      <c r="H872" s="2">
        <f t="shared" si="19"/>
        <v>2.0000000018626451E-2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1800000</v>
      </c>
      <c r="D894" s="1">
        <f>'PR-RAS'!E901</f>
        <v>0</v>
      </c>
      <c r="E894" s="1">
        <v>0</v>
      </c>
      <c r="F894" s="1">
        <v>0</v>
      </c>
      <c r="G894" s="2">
        <f t="shared" si="18"/>
        <v>1607400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142397.34</v>
      </c>
      <c r="E940" s="1">
        <v>0</v>
      </c>
      <c r="F940" s="1">
        <v>0</v>
      </c>
      <c r="G940" s="2">
        <f t="shared" si="18"/>
        <v>267422.20451999997</v>
      </c>
      <c r="H940" s="2">
        <f t="shared" si="19"/>
        <v>0.33999999999650754</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30511</v>
      </c>
      <c r="D961" s="1">
        <f>'PR-RAS'!E968</f>
        <v>2056.9</v>
      </c>
      <c r="E961" s="1">
        <v>0</v>
      </c>
      <c r="F961" s="1">
        <v>0</v>
      </c>
      <c r="G961" s="2">
        <f t="shared" si="18"/>
        <v>33239.808000000005</v>
      </c>
      <c r="H961" s="2">
        <f t="shared" si="19"/>
        <v>9.9999999999909051E-2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169913394</v>
      </c>
      <c r="D984" s="6">
        <f>BILANCA!E6</f>
        <v>214012439.33999997</v>
      </c>
      <c r="E984" s="6">
        <v>0</v>
      </c>
      <c r="F984" s="6">
        <v>0</v>
      </c>
      <c r="G984" s="7">
        <f t="shared" ref="G984:G1241" si="22">B984/1000*C984+B984/500*D984</f>
        <v>597938.27267999994</v>
      </c>
      <c r="H984" s="7">
        <f t="shared" si="19"/>
        <v>0.3399999737739563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115488669</v>
      </c>
      <c r="D985" s="1">
        <f>BILANCA!E7</f>
        <v>145692590.41999999</v>
      </c>
      <c r="E985" s="1">
        <v>0</v>
      </c>
      <c r="F985" s="1">
        <v>0</v>
      </c>
      <c r="G985" s="2">
        <f t="shared" si="22"/>
        <v>813747.69967999996</v>
      </c>
      <c r="H985" s="2">
        <f t="shared" si="19"/>
        <v>0.41999998688697815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15171749</v>
      </c>
      <c r="D986" s="1">
        <f>BILANCA!E8</f>
        <v>15171794.41</v>
      </c>
      <c r="E986" s="1">
        <v>0</v>
      </c>
      <c r="F986" s="1">
        <v>0</v>
      </c>
      <c r="G986" s="2">
        <f t="shared" si="22"/>
        <v>136546.01345999999</v>
      </c>
      <c r="H986" s="2">
        <f t="shared" si="19"/>
        <v>0.41000000014901161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15171749</v>
      </c>
      <c r="D987" s="1">
        <f>BILANCA!E9</f>
        <v>15171794.41</v>
      </c>
      <c r="E987" s="1">
        <v>0</v>
      </c>
      <c r="F987" s="1">
        <v>0</v>
      </c>
      <c r="G987" s="2">
        <f t="shared" si="22"/>
        <v>182061.35128</v>
      </c>
      <c r="H987" s="2">
        <f t="shared" si="19"/>
        <v>0.41000000014901161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86570545</v>
      </c>
      <c r="D990" s="1">
        <f>BILANCA!E12</f>
        <v>125034593.67999998</v>
      </c>
      <c r="E990" s="1">
        <v>0</v>
      </c>
      <c r="F990" s="1">
        <v>0</v>
      </c>
      <c r="G990" s="2">
        <f t="shared" si="22"/>
        <v>2356478.1265199999</v>
      </c>
      <c r="H990" s="2">
        <f t="shared" si="19"/>
        <v>0.32000002264976501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83709336</v>
      </c>
      <c r="D991" s="1">
        <f>BILANCA!E13</f>
        <v>122107699.25999999</v>
      </c>
      <c r="E991" s="1">
        <v>0</v>
      </c>
      <c r="F991" s="1">
        <v>0</v>
      </c>
      <c r="G991" s="2">
        <f t="shared" si="22"/>
        <v>2623397.87616</v>
      </c>
      <c r="H991" s="2">
        <f t="shared" si="19"/>
        <v>0.25999999046325684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1423350</v>
      </c>
      <c r="E992" s="1">
        <v>0</v>
      </c>
      <c r="F992" s="1">
        <v>0</v>
      </c>
      <c r="G992" s="2">
        <f t="shared" si="22"/>
        <v>25620.3</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218000</v>
      </c>
      <c r="D993" s="1">
        <f>BILANCA!E15</f>
        <v>24494920.780000001</v>
      </c>
      <c r="E993" s="1">
        <v>0</v>
      </c>
      <c r="F993" s="1">
        <v>0</v>
      </c>
      <c r="G993" s="2">
        <f t="shared" si="22"/>
        <v>492078.41560000001</v>
      </c>
      <c r="H993" s="2">
        <f t="shared" si="19"/>
        <v>0.2199999988079071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34320893</v>
      </c>
      <c r="D994" s="1">
        <f>BILANCA!E16</f>
        <v>36509922.409999996</v>
      </c>
      <c r="E994" s="1">
        <v>0</v>
      </c>
      <c r="F994" s="1">
        <v>0</v>
      </c>
      <c r="G994" s="2">
        <f t="shared" si="22"/>
        <v>1180748.1160199998</v>
      </c>
      <c r="H994" s="2">
        <f t="shared" si="19"/>
        <v>0.40999999642372131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76922409</v>
      </c>
      <c r="D995" s="1">
        <f>BILANCA!E17</f>
        <v>90378200.510000005</v>
      </c>
      <c r="E995" s="1">
        <v>0</v>
      </c>
      <c r="F995" s="1">
        <v>0</v>
      </c>
      <c r="G995" s="2">
        <f t="shared" si="22"/>
        <v>3092145.7202400006</v>
      </c>
      <c r="H995" s="2">
        <f t="shared" si="19"/>
        <v>0.48999999463558197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27751966</v>
      </c>
      <c r="D996" s="1">
        <f>BILANCA!E18</f>
        <v>30698694.440000001</v>
      </c>
      <c r="E996" s="1">
        <v>0</v>
      </c>
      <c r="F996" s="1">
        <v>0</v>
      </c>
      <c r="G996" s="2">
        <f t="shared" si="22"/>
        <v>1158941.61344</v>
      </c>
      <c r="H996" s="2">
        <f t="shared" si="19"/>
        <v>0.44000000134110451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1545938</v>
      </c>
      <c r="D997" s="1">
        <f>BILANCA!E19</f>
        <v>1809038.19</v>
      </c>
      <c r="E997" s="1">
        <v>0</v>
      </c>
      <c r="F997" s="1">
        <v>0</v>
      </c>
      <c r="G997" s="2">
        <f t="shared" si="22"/>
        <v>72296.201320000007</v>
      </c>
      <c r="H997" s="2">
        <f t="shared" si="19"/>
        <v>0.18999999994412065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575091</v>
      </c>
      <c r="D998" s="1">
        <f>BILANCA!E20</f>
        <v>533596.39</v>
      </c>
      <c r="E998" s="1">
        <v>0</v>
      </c>
      <c r="F998" s="1">
        <v>0</v>
      </c>
      <c r="G998" s="2">
        <f t="shared" si="22"/>
        <v>24634.256699999998</v>
      </c>
      <c r="H998" s="2">
        <f t="shared" si="19"/>
        <v>0.39000000001396984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66888</v>
      </c>
      <c r="D999" s="1">
        <f>BILANCA!E21</f>
        <v>82885.600000000006</v>
      </c>
      <c r="E999" s="1">
        <v>0</v>
      </c>
      <c r="F999" s="1">
        <v>0</v>
      </c>
      <c r="G999" s="2">
        <f t="shared" si="22"/>
        <v>3722.5472000000004</v>
      </c>
      <c r="H999" s="2">
        <f t="shared" si="19"/>
        <v>0.39999999999417923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285765</v>
      </c>
      <c r="D1000" s="1">
        <f>BILANCA!E22</f>
        <v>291682.32</v>
      </c>
      <c r="E1000" s="1">
        <v>0</v>
      </c>
      <c r="F1000" s="1">
        <v>0</v>
      </c>
      <c r="G1000" s="2">
        <f t="shared" si="22"/>
        <v>14775.203880000001</v>
      </c>
      <c r="H1000" s="2">
        <f t="shared" si="19"/>
        <v>0.32000000000698492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10137</v>
      </c>
      <c r="D1001" s="1">
        <f>BILANCA!E23</f>
        <v>10136.74</v>
      </c>
      <c r="E1001" s="1">
        <v>0</v>
      </c>
      <c r="F1001" s="1">
        <v>0</v>
      </c>
      <c r="G1001" s="2">
        <f t="shared" si="22"/>
        <v>547.3886399999999</v>
      </c>
      <c r="H1001" s="2">
        <f t="shared" si="19"/>
        <v>0.26000000000021828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11872</v>
      </c>
      <c r="D1002" s="1">
        <f>BILANCA!E24</f>
        <v>11871.63</v>
      </c>
      <c r="E1002" s="1">
        <v>0</v>
      </c>
      <c r="F1002" s="1">
        <v>0</v>
      </c>
      <c r="G1002" s="2">
        <f t="shared" si="22"/>
        <v>676.68993999999998</v>
      </c>
      <c r="H1002" s="2">
        <f t="shared" si="19"/>
        <v>0.37000000000080036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203680</v>
      </c>
      <c r="D1003" s="1">
        <f>BILANCA!E25</f>
        <v>181625</v>
      </c>
      <c r="E1003" s="1">
        <v>0</v>
      </c>
      <c r="F1003" s="1">
        <v>0</v>
      </c>
      <c r="G1003" s="2">
        <f t="shared" si="22"/>
        <v>11338.6</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2947495</v>
      </c>
      <c r="D1004" s="1">
        <f>BILANCA!E26</f>
        <v>3663218.9</v>
      </c>
      <c r="E1004" s="1">
        <v>0</v>
      </c>
      <c r="F1004" s="1">
        <v>0</v>
      </c>
      <c r="G1004" s="2">
        <f t="shared" si="22"/>
        <v>215752.58880000003</v>
      </c>
      <c r="H1004" s="2">
        <f t="shared" si="19"/>
        <v>0.10000000009313226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2554990</v>
      </c>
      <c r="D1006" s="1">
        <f>BILANCA!E28</f>
        <v>2965978.39</v>
      </c>
      <c r="E1006" s="1">
        <v>0</v>
      </c>
      <c r="F1006" s="1">
        <v>0</v>
      </c>
      <c r="G1006" s="2">
        <f t="shared" si="22"/>
        <v>195199.77593999999</v>
      </c>
      <c r="H1006" s="2">
        <f t="shared" si="19"/>
        <v>0.39000000013038516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861411</v>
      </c>
      <c r="D1007" s="1">
        <f>BILANCA!E29</f>
        <v>707128.77</v>
      </c>
      <c r="E1007" s="1">
        <v>0</v>
      </c>
      <c r="F1007" s="1">
        <v>0</v>
      </c>
      <c r="G1007" s="2">
        <f t="shared" si="22"/>
        <v>54616.044960000007</v>
      </c>
      <c r="H1007" s="2">
        <f t="shared" si="19"/>
        <v>0.22999999998137355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803422</v>
      </c>
      <c r="D1008" s="1">
        <f>BILANCA!E30</f>
        <v>803422.21</v>
      </c>
      <c r="E1008" s="1">
        <v>0</v>
      </c>
      <c r="F1008" s="1">
        <v>0</v>
      </c>
      <c r="G1008" s="2">
        <f t="shared" si="22"/>
        <v>60256.660500000005</v>
      </c>
      <c r="H1008" s="2">
        <f t="shared" si="19"/>
        <v>0.2099999999627471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1234261</v>
      </c>
      <c r="D1010" s="1">
        <f>BILANCA!E32</f>
        <v>1234261.1200000001</v>
      </c>
      <c r="E1010" s="1">
        <v>0</v>
      </c>
      <c r="F1010" s="1">
        <v>0</v>
      </c>
      <c r="G1010" s="2">
        <f t="shared" si="22"/>
        <v>99975.147480000014</v>
      </c>
      <c r="H1010" s="2">
        <f t="shared" si="19"/>
        <v>0.12000000011175871</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1176272</v>
      </c>
      <c r="D1012" s="1">
        <f>BILANCA!E34</f>
        <v>1330554.56</v>
      </c>
      <c r="E1012" s="1">
        <v>0</v>
      </c>
      <c r="F1012" s="1">
        <v>0</v>
      </c>
      <c r="G1012" s="2">
        <f t="shared" si="22"/>
        <v>111284.05248000001</v>
      </c>
      <c r="H1012" s="2">
        <f t="shared" si="19"/>
        <v>0.43999999994412065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13875</v>
      </c>
      <c r="D1013" s="1">
        <f>BILANCA!E35</f>
        <v>13875</v>
      </c>
      <c r="E1013" s="1">
        <v>0</v>
      </c>
      <c r="F1013" s="1">
        <v>0</v>
      </c>
      <c r="G1013" s="2">
        <f t="shared" si="22"/>
        <v>1248.75</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18500</v>
      </c>
      <c r="D1015" s="1">
        <f>BILANCA!E37</f>
        <v>18500</v>
      </c>
      <c r="E1015" s="1">
        <v>0</v>
      </c>
      <c r="F1015" s="1">
        <v>0</v>
      </c>
      <c r="G1015" s="2">
        <f t="shared" si="22"/>
        <v>1776</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4625</v>
      </c>
      <c r="D1018" s="1">
        <f>BILANCA!E40</f>
        <v>4625</v>
      </c>
      <c r="E1018" s="1">
        <v>0</v>
      </c>
      <c r="F1018" s="1">
        <v>0</v>
      </c>
      <c r="G1018" s="2">
        <f t="shared" si="22"/>
        <v>485.62500000000011</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439985</v>
      </c>
      <c r="D1023" s="1">
        <f>BILANCA!E45</f>
        <v>396852.45999999996</v>
      </c>
      <c r="E1023" s="1">
        <v>0</v>
      </c>
      <c r="F1023" s="1">
        <v>0</v>
      </c>
      <c r="G1023" s="2">
        <f t="shared" si="22"/>
        <v>49347.596799999999</v>
      </c>
      <c r="H1023" s="2">
        <f t="shared" si="19"/>
        <v>0.4599999999627471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251943</v>
      </c>
      <c r="D1025" s="1">
        <f>BILANCA!E47</f>
        <v>223365.38</v>
      </c>
      <c r="E1025" s="1">
        <v>0</v>
      </c>
      <c r="F1025" s="1">
        <v>0</v>
      </c>
      <c r="G1025" s="2">
        <f t="shared" si="22"/>
        <v>29344.297920000001</v>
      </c>
      <c r="H1025" s="2">
        <f t="shared" si="19"/>
        <v>0.38000000000465661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3566394</v>
      </c>
      <c r="D1026" s="1">
        <f>BILANCA!E48</f>
        <v>3795769.02</v>
      </c>
      <c r="E1026" s="1">
        <v>0</v>
      </c>
      <c r="F1026" s="1">
        <v>0</v>
      </c>
      <c r="G1026" s="2">
        <f t="shared" si="22"/>
        <v>479791.07771999994</v>
      </c>
      <c r="H1026" s="2">
        <f t="shared" si="19"/>
        <v>2.0000000018626451E-2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3378352</v>
      </c>
      <c r="D1028" s="1">
        <f>BILANCA!E50</f>
        <v>3622281.94</v>
      </c>
      <c r="E1028" s="1">
        <v>0</v>
      </c>
      <c r="F1028" s="1">
        <v>0</v>
      </c>
      <c r="G1028" s="2">
        <f t="shared" si="22"/>
        <v>478031.21459999995</v>
      </c>
      <c r="H1028" s="2">
        <f t="shared" si="19"/>
        <v>6.0000000055879354E-2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227330</v>
      </c>
      <c r="D1032" s="1">
        <f>BILANCA!E54</f>
        <v>192617.28</v>
      </c>
      <c r="E1032" s="1">
        <v>0</v>
      </c>
      <c r="F1032" s="1">
        <v>0</v>
      </c>
      <c r="G1032" s="2">
        <f t="shared" si="22"/>
        <v>30015.663440000004</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227330</v>
      </c>
      <c r="D1033" s="1">
        <f>BILANCA!E55</f>
        <v>192617.28</v>
      </c>
      <c r="E1033" s="1">
        <v>0</v>
      </c>
      <c r="F1033" s="1">
        <v>0</v>
      </c>
      <c r="G1033" s="2">
        <f t="shared" si="22"/>
        <v>30628.227999999999</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13746375</v>
      </c>
      <c r="D1034" s="1">
        <f>BILANCA!E56</f>
        <v>5486202.3300000001</v>
      </c>
      <c r="E1034" s="1">
        <v>0</v>
      </c>
      <c r="F1034" s="1">
        <v>0</v>
      </c>
      <c r="G1034" s="2">
        <f t="shared" si="22"/>
        <v>1260657.76266</v>
      </c>
      <c r="H1034" s="2">
        <f t="shared" si="19"/>
        <v>0.33000000007450581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13243125</v>
      </c>
      <c r="D1035" s="1">
        <f>BILANCA!E57</f>
        <v>5121827.33</v>
      </c>
      <c r="E1035" s="1">
        <v>0</v>
      </c>
      <c r="F1035" s="1">
        <v>0</v>
      </c>
      <c r="G1035" s="2">
        <f t="shared" si="22"/>
        <v>1221312.54232</v>
      </c>
      <c r="H1035" s="2">
        <f t="shared" si="19"/>
        <v>0.33000000007450581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503250</v>
      </c>
      <c r="D1039" s="1">
        <f>BILANCA!E61</f>
        <v>364375</v>
      </c>
      <c r="E1039" s="1">
        <v>0</v>
      </c>
      <c r="F1039" s="1">
        <v>0</v>
      </c>
      <c r="G1039" s="2">
        <f t="shared" si="22"/>
        <v>68992</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54424725</v>
      </c>
      <c r="D1046" s="1">
        <f>BILANCA!E68</f>
        <v>68319848.920000002</v>
      </c>
      <c r="E1046" s="1">
        <v>0</v>
      </c>
      <c r="F1046" s="1">
        <v>0</v>
      </c>
      <c r="G1046" s="2">
        <f t="shared" si="22"/>
        <v>12037058.638920002</v>
      </c>
      <c r="H1046" s="2">
        <f t="shared" si="19"/>
        <v>7.9999998211860657E-2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20890731</v>
      </c>
      <c r="D1047" s="1">
        <f>BILANCA!E69</f>
        <v>35339447.5</v>
      </c>
      <c r="E1047" s="1">
        <v>0</v>
      </c>
      <c r="F1047" s="1">
        <v>0</v>
      </c>
      <c r="G1047" s="2">
        <f t="shared" si="22"/>
        <v>5860456.0640000002</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20887636</v>
      </c>
      <c r="D1048" s="1">
        <f>BILANCA!E70</f>
        <v>35339447.5</v>
      </c>
      <c r="E1048" s="1">
        <v>0</v>
      </c>
      <c r="F1048" s="1">
        <v>0</v>
      </c>
      <c r="G1048" s="2">
        <f t="shared" si="22"/>
        <v>5951824.5149999997</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20887636</v>
      </c>
      <c r="D1050" s="1">
        <f>BILANCA!E72</f>
        <v>35339447.5</v>
      </c>
      <c r="E1050" s="1">
        <v>0</v>
      </c>
      <c r="F1050" s="1">
        <v>0</v>
      </c>
      <c r="G1050" s="2">
        <f t="shared" si="22"/>
        <v>6134957.5769999996</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3095</v>
      </c>
      <c r="D1054" s="1">
        <f>BILANCA!E76</f>
        <v>0</v>
      </c>
      <c r="E1054" s="1">
        <v>0</v>
      </c>
      <c r="F1054" s="1">
        <v>0</v>
      </c>
      <c r="G1054" s="2">
        <f t="shared" si="22"/>
        <v>219.74499999999998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3336167</v>
      </c>
      <c r="D1056" s="1">
        <f>BILANCA!E78</f>
        <v>3443789.29</v>
      </c>
      <c r="E1056" s="1">
        <v>0</v>
      </c>
      <c r="F1056" s="1">
        <v>0</v>
      </c>
      <c r="G1056" s="2">
        <f t="shared" si="22"/>
        <v>746333.42733999994</v>
      </c>
      <c r="H1056" s="2">
        <f t="shared" si="19"/>
        <v>0.2900000000372529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2901061</v>
      </c>
      <c r="D1057" s="1">
        <f>BILANCA!E79</f>
        <v>3084676.68</v>
      </c>
      <c r="E1057" s="1">
        <v>0</v>
      </c>
      <c r="F1057" s="1">
        <v>0</v>
      </c>
      <c r="G1057" s="2">
        <f t="shared" si="22"/>
        <v>671210.66264</v>
      </c>
      <c r="H1057" s="2">
        <f t="shared" si="19"/>
        <v>0.31999999983236194</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2901061</v>
      </c>
      <c r="D1058" s="1">
        <f>BILANCA!E80</f>
        <v>3084676.68</v>
      </c>
      <c r="E1058" s="1">
        <v>0</v>
      </c>
      <c r="F1058" s="1">
        <v>0</v>
      </c>
      <c r="G1058" s="2">
        <f t="shared" si="22"/>
        <v>680281.07700000005</v>
      </c>
      <c r="H1058" s="2">
        <f t="shared" si="19"/>
        <v>0.31999999983236194</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850</v>
      </c>
      <c r="D1061" s="1">
        <f>BILANCA!E83</f>
        <v>849.62</v>
      </c>
      <c r="E1061" s="1">
        <v>0</v>
      </c>
      <c r="F1061" s="1">
        <v>0</v>
      </c>
      <c r="G1061" s="2">
        <f t="shared" si="22"/>
        <v>198.84071999999998</v>
      </c>
      <c r="H1061" s="2">
        <f t="shared" si="19"/>
        <v>0.37999999999999545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434256</v>
      </c>
      <c r="D1064" s="1">
        <f>BILANCA!E86</f>
        <v>358262.99</v>
      </c>
      <c r="E1064" s="1">
        <v>0</v>
      </c>
      <c r="F1064" s="1">
        <v>0</v>
      </c>
      <c r="G1064" s="2">
        <f t="shared" si="22"/>
        <v>93213.340380000009</v>
      </c>
      <c r="H1064" s="2">
        <f t="shared" si="19"/>
        <v>1.0000000009313226E-2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24737300</v>
      </c>
      <c r="D1112" s="1">
        <f>BILANCA!E134</f>
        <v>24737300</v>
      </c>
      <c r="E1112" s="1">
        <v>0</v>
      </c>
      <c r="F1112" s="1">
        <v>0</v>
      </c>
      <c r="G1112" s="2">
        <f t="shared" si="22"/>
        <v>9573335.1000000015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24737300</v>
      </c>
      <c r="D1113" s="1">
        <f>BILANCA!E135</f>
        <v>24737300</v>
      </c>
      <c r="E1113" s="1">
        <v>0</v>
      </c>
      <c r="F1113" s="1">
        <v>0</v>
      </c>
      <c r="G1113" s="2">
        <f t="shared" si="22"/>
        <v>9647547</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24657300</v>
      </c>
      <c r="D1117" s="1">
        <f>BILANCA!E139</f>
        <v>24657300</v>
      </c>
      <c r="E1117" s="1">
        <v>0</v>
      </c>
      <c r="F1117" s="1">
        <v>0</v>
      </c>
      <c r="G1117" s="2">
        <f t="shared" si="22"/>
        <v>9912234.6000000015</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80000</v>
      </c>
      <c r="D1119" s="1">
        <f>BILANCA!E141</f>
        <v>80000</v>
      </c>
      <c r="E1119" s="1">
        <v>0</v>
      </c>
      <c r="F1119" s="1">
        <v>0</v>
      </c>
      <c r="G1119" s="2">
        <f t="shared" si="22"/>
        <v>32640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5150711</v>
      </c>
      <c r="D1124" s="1">
        <f>BILANCA!E146</f>
        <v>4411893.5800000019</v>
      </c>
      <c r="E1124" s="1">
        <v>0</v>
      </c>
      <c r="F1124" s="1">
        <v>0</v>
      </c>
      <c r="G1124" s="2">
        <f t="shared" si="22"/>
        <v>1970404.2405600003</v>
      </c>
      <c r="H1124" s="2">
        <f t="shared" si="23"/>
        <v>0.41999999806284904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1244313</v>
      </c>
      <c r="D1125" s="1">
        <f>BILANCA!E147</f>
        <v>1344296.55</v>
      </c>
      <c r="E1125" s="1">
        <v>0</v>
      </c>
      <c r="F1125" s="1">
        <v>0</v>
      </c>
      <c r="G1125" s="2">
        <f t="shared" si="22"/>
        <v>558472.66619999998</v>
      </c>
      <c r="H1125" s="2">
        <f t="shared" si="23"/>
        <v>0.44999999995343387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1111649</v>
      </c>
      <c r="D1127" s="1">
        <f>BILANCA!E149</f>
        <v>0</v>
      </c>
      <c r="E1127" s="1">
        <v>0</v>
      </c>
      <c r="F1127" s="1">
        <v>0</v>
      </c>
      <c r="G1127" s="2">
        <f t="shared" si="22"/>
        <v>160077.45599999998</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166747</v>
      </c>
      <c r="D1130" s="1">
        <f>BILANCA!E152</f>
        <v>0</v>
      </c>
      <c r="E1130" s="1">
        <v>0</v>
      </c>
      <c r="F1130" s="1">
        <v>0</v>
      </c>
      <c r="G1130" s="2">
        <f t="shared" si="22"/>
        <v>24511.808999999997</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944902</v>
      </c>
      <c r="D1135" s="1">
        <f>BILANCA!E157</f>
        <v>0</v>
      </c>
      <c r="E1135" s="1">
        <v>0</v>
      </c>
      <c r="F1135" s="1">
        <v>0</v>
      </c>
      <c r="G1135" s="2">
        <f t="shared" si="22"/>
        <v>143625.10399999999</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548120</v>
      </c>
      <c r="D1136" s="1">
        <f>BILANCA!E158</f>
        <v>794915.55</v>
      </c>
      <c r="E1136" s="1">
        <v>0</v>
      </c>
      <c r="F1136" s="1">
        <v>0</v>
      </c>
      <c r="G1136" s="2">
        <f t="shared" si="22"/>
        <v>327106.5183</v>
      </c>
      <c r="H1136" s="2">
        <f t="shared" si="23"/>
        <v>0.44999999995343387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8254861</v>
      </c>
      <c r="D1137" s="1">
        <f>BILANCA!E159</f>
        <v>8359675.2000000002</v>
      </c>
      <c r="E1137" s="1">
        <v>0</v>
      </c>
      <c r="F1137" s="1">
        <v>0</v>
      </c>
      <c r="G1137" s="2">
        <f t="shared" si="22"/>
        <v>3846028.5556000001</v>
      </c>
      <c r="H1137" s="2">
        <f t="shared" si="23"/>
        <v>0.20000000018626451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465704</v>
      </c>
      <c r="D1138" s="1">
        <f>BILANCA!E160</f>
        <v>487735.46</v>
      </c>
      <c r="E1138" s="1">
        <v>0</v>
      </c>
      <c r="F1138" s="1">
        <v>0</v>
      </c>
      <c r="G1138" s="2">
        <f t="shared" si="22"/>
        <v>223382.11259999999</v>
      </c>
      <c r="H1138" s="2">
        <f t="shared" si="23"/>
        <v>0.46000000002095476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192550</v>
      </c>
      <c r="D1140" s="1">
        <f>BILANCA!E162</f>
        <v>199050</v>
      </c>
      <c r="E1140" s="1">
        <v>0</v>
      </c>
      <c r="F1140" s="1">
        <v>0</v>
      </c>
      <c r="G1140" s="2">
        <f t="shared" si="22"/>
        <v>92732.049999999988</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6666486</v>
      </c>
      <c r="D1141" s="1">
        <f>BILANCA!E163</f>
        <v>6773779.1799999997</v>
      </c>
      <c r="E1141" s="1">
        <v>0</v>
      </c>
      <c r="F1141" s="1">
        <v>0</v>
      </c>
      <c r="G1141" s="2">
        <f t="shared" si="22"/>
        <v>3193819.0088799996</v>
      </c>
      <c r="H1141" s="2">
        <f t="shared" si="23"/>
        <v>0.17999999970197678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2182</v>
      </c>
      <c r="D1142" s="1">
        <f>BILANCA!E164</f>
        <v>19146.77</v>
      </c>
      <c r="E1142" s="1">
        <v>0</v>
      </c>
      <c r="F1142" s="1">
        <v>0</v>
      </c>
      <c r="G1142" s="2">
        <f t="shared" si="22"/>
        <v>6435.6108600000007</v>
      </c>
      <c r="H1142" s="2">
        <f t="shared" si="23"/>
        <v>0.22999999999956344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17688.75</v>
      </c>
      <c r="E1143" s="1">
        <v>0</v>
      </c>
      <c r="F1143" s="1">
        <v>0</v>
      </c>
      <c r="G1143" s="2">
        <f t="shared" si="22"/>
        <v>5660.4000000000005</v>
      </c>
      <c r="H1143" s="2">
        <f t="shared" si="23"/>
        <v>0.25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2182</v>
      </c>
      <c r="D1144" s="1">
        <f>BILANCA!E166</f>
        <v>1458.02</v>
      </c>
      <c r="E1144" s="1">
        <v>0</v>
      </c>
      <c r="F1144" s="1">
        <v>0</v>
      </c>
      <c r="G1144" s="2">
        <f t="shared" si="22"/>
        <v>820.78444000000002</v>
      </c>
      <c r="H1144" s="2">
        <f t="shared" si="23"/>
        <v>1.999999999998181E-2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307634</v>
      </c>
      <c r="D1148" s="1">
        <f>BILANCA!E170</f>
        <v>368271.78</v>
      </c>
      <c r="E1148" s="1">
        <v>0</v>
      </c>
      <c r="F1148" s="1">
        <v>0</v>
      </c>
      <c r="G1148" s="2">
        <f t="shared" si="22"/>
        <v>172289.29740000001</v>
      </c>
      <c r="H1148" s="2">
        <f t="shared" si="23"/>
        <v>0.21999999997206032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4125</v>
      </c>
      <c r="D1149" s="1">
        <f>BILANCA!E171</f>
        <v>56005.02</v>
      </c>
      <c r="E1149" s="1">
        <v>0</v>
      </c>
      <c r="F1149" s="1">
        <v>0</v>
      </c>
      <c r="G1149" s="2">
        <f t="shared" si="22"/>
        <v>19278.416639999999</v>
      </c>
      <c r="H1149" s="2">
        <f t="shared" si="23"/>
        <v>1.9999999996798579E-2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303509</v>
      </c>
      <c r="D1151" s="1">
        <f>BILANCA!E173</f>
        <v>312266.76</v>
      </c>
      <c r="E1151" s="1">
        <v>0</v>
      </c>
      <c r="F1151" s="1">
        <v>0</v>
      </c>
      <c r="G1151" s="2">
        <f t="shared" si="22"/>
        <v>155911.14336000002</v>
      </c>
      <c r="H1151" s="2">
        <f t="shared" si="23"/>
        <v>0.23999999999068677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169913394</v>
      </c>
      <c r="D1152" s="1">
        <f>BILANCA!E175</f>
        <v>214012439.34000003</v>
      </c>
      <c r="E1152" s="1">
        <v>0</v>
      </c>
      <c r="F1152" s="1">
        <v>0</v>
      </c>
      <c r="G1152" s="2">
        <f t="shared" si="22"/>
        <v>101051568.08292001</v>
      </c>
      <c r="H1152" s="2">
        <f t="shared" si="23"/>
        <v>0.34000003337860107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13444198</v>
      </c>
      <c r="D1153" s="1">
        <f>BILANCA!E176</f>
        <v>12099116.860000001</v>
      </c>
      <c r="E1153" s="1">
        <v>0</v>
      </c>
      <c r="F1153" s="1">
        <v>0</v>
      </c>
      <c r="G1153" s="2">
        <f t="shared" si="22"/>
        <v>6399213.3924000002</v>
      </c>
      <c r="H1153" s="2">
        <f t="shared" si="23"/>
        <v>0.1399999987334013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2321848</v>
      </c>
      <c r="D1154" s="1">
        <f>BILANCA!E177</f>
        <v>2036796.5899999999</v>
      </c>
      <c r="E1154" s="1">
        <v>0</v>
      </c>
      <c r="F1154" s="1">
        <v>0</v>
      </c>
      <c r="G1154" s="2">
        <f t="shared" si="22"/>
        <v>1093620.44178</v>
      </c>
      <c r="H1154" s="2">
        <f t="shared" si="23"/>
        <v>0.41000000014901161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293272</v>
      </c>
      <c r="D1155" s="1">
        <f>BILANCA!E178</f>
        <v>326351.25</v>
      </c>
      <c r="E1155" s="1">
        <v>0</v>
      </c>
      <c r="F1155" s="1">
        <v>0</v>
      </c>
      <c r="G1155" s="2">
        <f t="shared" si="22"/>
        <v>162707.61399999997</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1503936</v>
      </c>
      <c r="D1156" s="1">
        <f>BILANCA!E179</f>
        <v>1313011.3</v>
      </c>
      <c r="E1156" s="1">
        <v>0</v>
      </c>
      <c r="F1156" s="1">
        <v>0</v>
      </c>
      <c r="G1156" s="2">
        <f t="shared" si="22"/>
        <v>714482.83779999998</v>
      </c>
      <c r="H1156" s="2">
        <f t="shared" si="23"/>
        <v>0.30000000004656613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2791</v>
      </c>
      <c r="D1157" s="1">
        <f>BILANCA!E180</f>
        <v>3599.91</v>
      </c>
      <c r="E1157" s="1">
        <v>0</v>
      </c>
      <c r="F1157" s="1">
        <v>0</v>
      </c>
      <c r="G1157" s="2">
        <f t="shared" si="22"/>
        <v>1738.4026799999999</v>
      </c>
      <c r="H1157" s="2">
        <f t="shared" si="23"/>
        <v>9.0000000000145519E-2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108</v>
      </c>
      <c r="D1159" s="1">
        <f>BILANCA!E182</f>
        <v>0</v>
      </c>
      <c r="E1159" s="1">
        <v>0</v>
      </c>
      <c r="F1159" s="1">
        <v>0</v>
      </c>
      <c r="G1159" s="2">
        <f t="shared" si="22"/>
        <v>19.007999999999999</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2683</v>
      </c>
      <c r="D1160" s="1">
        <f>BILANCA!E183</f>
        <v>3599.91</v>
      </c>
      <c r="E1160" s="1">
        <v>0</v>
      </c>
      <c r="F1160" s="1">
        <v>0</v>
      </c>
      <c r="G1160" s="2">
        <f t="shared" si="22"/>
        <v>1749.2591399999997</v>
      </c>
      <c r="H1160" s="2">
        <f t="shared" si="23"/>
        <v>9.0000000000145519E-2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521849</v>
      </c>
      <c r="D1165" s="1">
        <f>BILANCA!E188</f>
        <v>393834.13</v>
      </c>
      <c r="E1165" s="1">
        <v>0</v>
      </c>
      <c r="F1165" s="1">
        <v>0</v>
      </c>
      <c r="G1165" s="2">
        <f t="shared" si="22"/>
        <v>238332.14132</v>
      </c>
      <c r="H1165" s="2">
        <f t="shared" si="23"/>
        <v>0.13000000000465661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2223677</v>
      </c>
      <c r="D1166" s="1">
        <f>BILANCA!E189</f>
        <v>797176.81</v>
      </c>
      <c r="E1166" s="1">
        <v>0</v>
      </c>
      <c r="F1166" s="1">
        <v>0</v>
      </c>
      <c r="G1166" s="2">
        <f t="shared" si="22"/>
        <v>698699.60346000001</v>
      </c>
      <c r="H1166" s="2">
        <f t="shared" si="23"/>
        <v>0.18999999994412065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8898673</v>
      </c>
      <c r="D1183" s="1">
        <f>BILANCA!E206</f>
        <v>9263152.6600000001</v>
      </c>
      <c r="E1183" s="1">
        <v>0</v>
      </c>
      <c r="F1183" s="1">
        <v>0</v>
      </c>
      <c r="G1183" s="2">
        <f t="shared" si="22"/>
        <v>5484995.6640000008</v>
      </c>
      <c r="H1183" s="2">
        <f t="shared" si="23"/>
        <v>0.33999999985098839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8898673</v>
      </c>
      <c r="D1184" s="1">
        <f>BILANCA!E207</f>
        <v>9263152.6600000001</v>
      </c>
      <c r="E1184" s="1">
        <v>0</v>
      </c>
      <c r="F1184" s="1">
        <v>0</v>
      </c>
      <c r="G1184" s="2">
        <f t="shared" si="22"/>
        <v>5512420.6423199996</v>
      </c>
      <c r="H1184" s="2">
        <f t="shared" si="23"/>
        <v>0.33999999985098839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2196616</v>
      </c>
      <c r="D1185" s="1">
        <f>BILANCA!E208</f>
        <v>2563152.66</v>
      </c>
      <c r="E1185" s="1">
        <v>0</v>
      </c>
      <c r="F1185" s="1">
        <v>0</v>
      </c>
      <c r="G1185" s="2">
        <f t="shared" si="22"/>
        <v>1479230.1066400001</v>
      </c>
      <c r="H1185" s="2">
        <f t="shared" si="23"/>
        <v>0.33999999985098839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6702057</v>
      </c>
      <c r="D1194" s="1">
        <f>BILANCA!E217</f>
        <v>6700000</v>
      </c>
      <c r="E1194" s="1">
        <v>0</v>
      </c>
      <c r="F1194" s="1">
        <v>0</v>
      </c>
      <c r="G1194" s="2">
        <f t="shared" si="22"/>
        <v>4241534.0269999998</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1990.8</v>
      </c>
      <c r="E1211" s="1">
        <v>0</v>
      </c>
      <c r="F1211" s="1">
        <v>0</v>
      </c>
      <c r="G1211" s="2">
        <f t="shared" si="22"/>
        <v>907.8048</v>
      </c>
      <c r="H1211" s="2">
        <f t="shared" si="23"/>
        <v>0.20000000000004547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1990.8</v>
      </c>
      <c r="E1213" s="1">
        <v>0</v>
      </c>
      <c r="F1213" s="1">
        <v>0</v>
      </c>
      <c r="G1213" s="2">
        <f t="shared" si="22"/>
        <v>915.76800000000003</v>
      </c>
      <c r="H1213" s="2">
        <f t="shared" si="23"/>
        <v>0.20000000000004547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156469196</v>
      </c>
      <c r="D1214" s="1">
        <f>BILANCA!E237</f>
        <v>201913322.48000002</v>
      </c>
      <c r="E1214" s="1">
        <v>0</v>
      </c>
      <c r="F1214" s="1">
        <v>0</v>
      </c>
      <c r="G1214" s="2">
        <f t="shared" si="22"/>
        <v>129428339.26176003</v>
      </c>
      <c r="H1214" s="2">
        <f t="shared" si="23"/>
        <v>0.48000001907348633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134016895</v>
      </c>
      <c r="D1215" s="1">
        <f>BILANCA!E238</f>
        <v>163856336.72999999</v>
      </c>
      <c r="E1215" s="1">
        <v>0</v>
      </c>
      <c r="F1215" s="1">
        <v>0</v>
      </c>
      <c r="G1215" s="2">
        <f t="shared" si="22"/>
        <v>107121259.88271999</v>
      </c>
      <c r="H1215" s="2">
        <f t="shared" si="23"/>
        <v>0.27000001072883606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142915568</v>
      </c>
      <c r="D1216" s="1">
        <f>BILANCA!E239</f>
        <v>173119489.38999999</v>
      </c>
      <c r="E1216" s="1">
        <v>0</v>
      </c>
      <c r="F1216" s="1">
        <v>0</v>
      </c>
      <c r="G1216" s="2">
        <f t="shared" si="22"/>
        <v>113973009.39974</v>
      </c>
      <c r="H1216" s="2">
        <f t="shared" si="23"/>
        <v>0.38999998569488525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140225969</v>
      </c>
      <c r="D1217" s="1">
        <f>BILANCA!E240</f>
        <v>170429890.41999999</v>
      </c>
      <c r="E1217" s="1">
        <v>0</v>
      </c>
      <c r="F1217" s="1">
        <v>0</v>
      </c>
      <c r="G1217" s="2">
        <f t="shared" si="22"/>
        <v>112574065.46256</v>
      </c>
      <c r="H1217" s="2">
        <f t="shared" si="23"/>
        <v>0.41999998688697815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2689599</v>
      </c>
      <c r="D1218" s="1">
        <f>BILANCA!E241</f>
        <v>2689598.97</v>
      </c>
      <c r="E1218" s="1">
        <v>0</v>
      </c>
      <c r="F1218" s="1">
        <v>0</v>
      </c>
      <c r="G1218" s="2">
        <f t="shared" si="22"/>
        <v>1896167.2809000001</v>
      </c>
      <c r="H1218" s="2">
        <f t="shared" si="23"/>
        <v>2.9999999795109034E-2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8898673</v>
      </c>
      <c r="D1219" s="1">
        <f>BILANCA!E242</f>
        <v>9263152.6600000001</v>
      </c>
      <c r="E1219" s="1">
        <v>0</v>
      </c>
      <c r="F1219" s="1">
        <v>0</v>
      </c>
      <c r="G1219" s="2">
        <f t="shared" si="22"/>
        <v>6472294.8835199997</v>
      </c>
      <c r="H1219" s="2">
        <f t="shared" si="23"/>
        <v>0.33999999985098839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8898673</v>
      </c>
      <c r="D1220" s="1">
        <f>BILANCA!E243</f>
        <v>9263152.6600000001</v>
      </c>
      <c r="E1220" s="1">
        <v>0</v>
      </c>
      <c r="F1220" s="1">
        <v>0</v>
      </c>
      <c r="G1220" s="2">
        <f t="shared" si="22"/>
        <v>6499719.8618400004</v>
      </c>
      <c r="H1220" s="2">
        <f t="shared" si="23"/>
        <v>0.33999999985098839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17019122</v>
      </c>
      <c r="D1222" s="1">
        <f>BILANCA!E245</f>
        <v>33132871.079999998</v>
      </c>
      <c r="E1222" s="1">
        <v>0</v>
      </c>
      <c r="F1222" s="1">
        <v>0</v>
      </c>
      <c r="G1222" s="2">
        <f t="shared" si="22"/>
        <v>19905082.53424</v>
      </c>
      <c r="H1222" s="2">
        <f t="shared" si="23"/>
        <v>7.9999998211860657E-2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23318670</v>
      </c>
      <c r="D1223" s="1">
        <f>BILANCA!E246</f>
        <v>39373033.119999997</v>
      </c>
      <c r="E1223" s="1">
        <v>0</v>
      </c>
      <c r="F1223" s="1">
        <v>0</v>
      </c>
      <c r="G1223" s="2">
        <f t="shared" si="22"/>
        <v>24495536.6976</v>
      </c>
      <c r="H1223" s="2">
        <f t="shared" si="23"/>
        <v>0.11999999731779099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17109596</v>
      </c>
      <c r="D1224" s="1">
        <f>BILANCA!E247</f>
        <v>32275985.739999998</v>
      </c>
      <c r="E1224" s="1">
        <v>0</v>
      </c>
      <c r="F1224" s="1">
        <v>0</v>
      </c>
      <c r="G1224" s="2">
        <f t="shared" si="22"/>
        <v>19680437.762679998</v>
      </c>
      <c r="H1224" s="2">
        <f t="shared" si="23"/>
        <v>0.26000000163912773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6209074</v>
      </c>
      <c r="D1226" s="1">
        <f>BILANCA!E249</f>
        <v>7097047.3799999999</v>
      </c>
      <c r="E1226" s="1">
        <v>0</v>
      </c>
      <c r="F1226" s="1">
        <v>0</v>
      </c>
      <c r="G1226" s="2">
        <f t="shared" si="22"/>
        <v>4957970.00868</v>
      </c>
      <c r="H1226" s="2">
        <f t="shared" si="23"/>
        <v>0.37999999988824129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6299548</v>
      </c>
      <c r="D1227" s="1">
        <f>BILANCA!E250</f>
        <v>6240162.04</v>
      </c>
      <c r="E1227" s="1">
        <v>0</v>
      </c>
      <c r="F1227" s="1">
        <v>0</v>
      </c>
      <c r="G1227" s="2">
        <f t="shared" si="22"/>
        <v>4582288.7875199998</v>
      </c>
      <c r="H1227" s="2">
        <f t="shared" si="23"/>
        <v>4.0000000037252903E-2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6299548</v>
      </c>
      <c r="D1229" s="1">
        <f>BILANCA!E252</f>
        <v>6240162.04</v>
      </c>
      <c r="E1229" s="1">
        <v>0</v>
      </c>
      <c r="F1229" s="1">
        <v>0</v>
      </c>
      <c r="G1229" s="2">
        <f t="shared" si="22"/>
        <v>4619848.53168</v>
      </c>
      <c r="H1229" s="2">
        <f t="shared" si="23"/>
        <v>4.0000000037252903E-2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2825</v>
      </c>
      <c r="D1231" s="1">
        <f>BILANCA!E254</f>
        <v>2957.63</v>
      </c>
      <c r="E1231" s="1">
        <v>0</v>
      </c>
      <c r="F1231" s="1">
        <v>0</v>
      </c>
      <c r="G1231" s="2">
        <f>B1231/1000*C1231+B1231/500*D1231</f>
        <v>2167.58448</v>
      </c>
      <c r="H1231" s="2">
        <f>ABS(C1231-ROUND(C1231,0))+ABS(D1231-ROUND(D1231,0))</f>
        <v>0.36999999999989086</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5404849</v>
      </c>
      <c r="D1232" s="1">
        <f>BILANCA!E255</f>
        <v>4878952.53</v>
      </c>
      <c r="E1232" s="1">
        <v>0</v>
      </c>
      <c r="F1232" s="1">
        <v>0</v>
      </c>
      <c r="G1232" s="2">
        <f t="shared" si="22"/>
        <v>3775525.7609400004</v>
      </c>
      <c r="H1232" s="2">
        <f t="shared" si="23"/>
        <v>0.46999999973922968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2182</v>
      </c>
      <c r="D1233" s="1">
        <f>BILANCA!E256</f>
        <v>19146.77</v>
      </c>
      <c r="E1233" s="1">
        <v>0</v>
      </c>
      <c r="F1233" s="1">
        <v>0</v>
      </c>
      <c r="G1233" s="2">
        <f t="shared" si="22"/>
        <v>10118.885</v>
      </c>
      <c r="H1233" s="2">
        <f t="shared" si="23"/>
        <v>0.22999999999956344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28973</v>
      </c>
      <c r="D1234" s="1">
        <f>BILANCA!E257</f>
        <v>28973</v>
      </c>
      <c r="E1234" s="1">
        <v>0</v>
      </c>
      <c r="F1234" s="1">
        <v>0</v>
      </c>
      <c r="G1234" s="2">
        <f t="shared" si="22"/>
        <v>21816.669000000002</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22716310</v>
      </c>
      <c r="D1236" s="1">
        <f>BILANCA!E259</f>
        <v>30081019.050000001</v>
      </c>
      <c r="E1236" s="1">
        <v>0</v>
      </c>
      <c r="F1236" s="1">
        <v>0</v>
      </c>
      <c r="G1236" s="2">
        <f t="shared" si="22"/>
        <v>20968222.0693</v>
      </c>
      <c r="H1236" s="2">
        <f t="shared" si="23"/>
        <v>5.000000074505806E-2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22716310</v>
      </c>
      <c r="D1237" s="1">
        <f>BILANCA!E260</f>
        <v>30081019.050000001</v>
      </c>
      <c r="E1237" s="1">
        <v>0</v>
      </c>
      <c r="F1237" s="1">
        <v>0</v>
      </c>
      <c r="G1237" s="2">
        <f t="shared" si="22"/>
        <v>21051100.417400002</v>
      </c>
      <c r="H1237" s="2">
        <f t="shared" si="23"/>
        <v>5.000000074505806E-2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11109866</v>
      </c>
      <c r="D1240" s="1">
        <f>BILANCA!E264</f>
        <v>10670647.84</v>
      </c>
      <c r="E1240" s="1">
        <v>0</v>
      </c>
      <c r="F1240" s="1">
        <v>0</v>
      </c>
      <c r="G1240" s="2">
        <f t="shared" si="22"/>
        <v>8339948.5517600002</v>
      </c>
      <c r="H1240" s="2">
        <f t="shared" si="23"/>
        <v>0.16000000014901161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707331</v>
      </c>
      <c r="D1241" s="1">
        <f>BILANCA!E265</f>
        <v>515024.92</v>
      </c>
      <c r="E1241" s="1">
        <v>0</v>
      </c>
      <c r="F1241" s="1">
        <v>0</v>
      </c>
      <c r="G1241" s="2">
        <f t="shared" si="22"/>
        <v>448244.25672000006</v>
      </c>
      <c r="H1241" s="2">
        <f t="shared" si="23"/>
        <v>8.0000000016298145E-2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2182</v>
      </c>
      <c r="D1242" s="1">
        <f>BILANCA!E266</f>
        <v>7354.27</v>
      </c>
      <c r="E1242" s="1">
        <v>0</v>
      </c>
      <c r="F1242" s="1">
        <v>0</v>
      </c>
      <c r="G1242" s="2">
        <f t="shared" ref="G1242:G1479" si="24">B1242/1000*C1242+B1242/500*D1242</f>
        <v>4374.6498600000004</v>
      </c>
      <c r="H1242" s="2">
        <f t="shared" si="23"/>
        <v>0.27000000000043656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11792.5</v>
      </c>
      <c r="E1243" s="1">
        <v>0</v>
      </c>
      <c r="F1243" s="1">
        <v>0</v>
      </c>
      <c r="G1243" s="2">
        <f t="shared" si="24"/>
        <v>6132.1</v>
      </c>
      <c r="H1243" s="2">
        <f t="shared" si="23"/>
        <v>0.5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8515</v>
      </c>
      <c r="D1244" s="1">
        <f>BILANCA!E268</f>
        <v>3095.92</v>
      </c>
      <c r="E1244" s="1">
        <v>0</v>
      </c>
      <c r="F1244" s="1">
        <v>0</v>
      </c>
      <c r="G1244" s="2">
        <f t="shared" si="24"/>
        <v>3838.48524</v>
      </c>
      <c r="H1244" s="2">
        <f t="shared" si="23"/>
        <v>7.999999999992724E-2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425741</v>
      </c>
      <c r="D1245" s="1">
        <f>BILANCA!E269</f>
        <v>353167.07</v>
      </c>
      <c r="E1245" s="1">
        <v>0</v>
      </c>
      <c r="F1245" s="1">
        <v>0</v>
      </c>
      <c r="G1245" s="2">
        <f t="shared" si="24"/>
        <v>296603.68668000004</v>
      </c>
      <c r="H1245" s="2">
        <f t="shared" si="23"/>
        <v>7.0000000006984919E-2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462110</v>
      </c>
      <c r="D1260" s="1">
        <f>BILANCA!E284</f>
        <v>462110.46</v>
      </c>
      <c r="E1260" s="1">
        <v>0</v>
      </c>
      <c r="F1260" s="1">
        <v>0</v>
      </c>
      <c r="G1260" s="2">
        <f t="shared" si="25"/>
        <v>384013.66484000004</v>
      </c>
      <c r="H1260" s="2">
        <f t="shared" si="26"/>
        <v>0.46000000002095476</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9479</v>
      </c>
      <c r="D1263" s="1">
        <f>BILANCA!E287</f>
        <v>475.84</v>
      </c>
      <c r="E1263" s="1">
        <v>0</v>
      </c>
      <c r="F1263" s="1">
        <v>0</v>
      </c>
      <c r="G1263" s="2">
        <f t="shared" si="24"/>
        <v>2920.5904000000005</v>
      </c>
      <c r="H1263" s="2">
        <f t="shared" si="23"/>
        <v>0.16000000000002501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2312369</v>
      </c>
      <c r="D1264" s="1">
        <f>BILANCA!E288</f>
        <v>2036320.75</v>
      </c>
      <c r="E1264" s="1">
        <v>0</v>
      </c>
      <c r="F1264" s="1">
        <v>0</v>
      </c>
      <c r="G1264" s="2">
        <f t="shared" si="24"/>
        <v>1794187.9505</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246950</v>
      </c>
      <c r="D1265" s="1">
        <f>BILANCA!E289</f>
        <v>0</v>
      </c>
      <c r="E1265" s="1">
        <v>0</v>
      </c>
      <c r="F1265" s="1">
        <v>0</v>
      </c>
      <c r="G1265" s="2">
        <f t="shared" si="24"/>
        <v>69639.899999999994</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1976727</v>
      </c>
      <c r="D1266" s="1">
        <f>BILANCA!E290</f>
        <v>797176.81</v>
      </c>
      <c r="E1266" s="1">
        <v>0</v>
      </c>
      <c r="F1266" s="1">
        <v>0</v>
      </c>
      <c r="G1266" s="2">
        <f t="shared" si="24"/>
        <v>1010615.81546</v>
      </c>
      <c r="H1266" s="2">
        <f t="shared" si="23"/>
        <v>0.18999999994412065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8898673</v>
      </c>
      <c r="D1269" s="1">
        <f>BILANCA!E293</f>
        <v>9263152.6600000001</v>
      </c>
      <c r="E1269" s="1">
        <v>0</v>
      </c>
      <c r="F1269" s="1">
        <v>0</v>
      </c>
      <c r="G1269" s="2">
        <f t="shared" si="24"/>
        <v>7843543.799519999</v>
      </c>
      <c r="H1269" s="2">
        <f t="shared" si="23"/>
        <v>0.33999999985098839</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8859</v>
      </c>
      <c r="D1274" s="1">
        <f>BILANCA!E298</f>
        <v>0</v>
      </c>
      <c r="E1274" s="1">
        <v>0</v>
      </c>
      <c r="F1274" s="1">
        <v>0</v>
      </c>
      <c r="G1274" s="2">
        <f t="shared" si="24"/>
        <v>2577.9690000000001</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42206</v>
      </c>
      <c r="D1275" s="1">
        <f>BILANCA!E299</f>
        <v>33032.879999999997</v>
      </c>
      <c r="E1275" s="1">
        <v>0</v>
      </c>
      <c r="F1275" s="1">
        <v>0</v>
      </c>
      <c r="G1275" s="2">
        <f t="shared" si="24"/>
        <v>31615.353919999994</v>
      </c>
      <c r="H1275" s="2">
        <f t="shared" si="23"/>
        <v>0.12000000000261934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8551789</v>
      </c>
      <c r="D1299" s="6">
        <f>'RAS-funkcijski'!E5</f>
        <v>13276900.550000001</v>
      </c>
      <c r="E1299" s="6">
        <v>0</v>
      </c>
      <c r="F1299" s="6">
        <v>0</v>
      </c>
      <c r="G1299" s="7">
        <f t="shared" si="24"/>
        <v>35105.590100000001</v>
      </c>
      <c r="H1299" s="7">
        <f t="shared" si="23"/>
        <v>0.44999999925494194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5555434</v>
      </c>
      <c r="D1300" s="1">
        <f>'RAS-funkcijski'!E6</f>
        <v>7242398.7800000003</v>
      </c>
      <c r="E1300" s="1">
        <v>0</v>
      </c>
      <c r="F1300" s="1">
        <v>0</v>
      </c>
      <c r="G1300" s="2">
        <f t="shared" si="24"/>
        <v>40080.46312</v>
      </c>
      <c r="H1300" s="2">
        <f t="shared" si="23"/>
        <v>0.21999999973922968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5501434</v>
      </c>
      <c r="D1301" s="1">
        <f>'RAS-funkcijski'!E7</f>
        <v>6228999.96</v>
      </c>
      <c r="E1301" s="1">
        <v>0</v>
      </c>
      <c r="F1301" s="1">
        <v>0</v>
      </c>
      <c r="G1301" s="2">
        <f t="shared" si="24"/>
        <v>53878.301760000002</v>
      </c>
      <c r="H1301" s="2">
        <f t="shared" si="23"/>
        <v>4.0000000037252903E-2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54000</v>
      </c>
      <c r="D1302" s="1">
        <f>'RAS-funkcijski'!E8</f>
        <v>1013398.82</v>
      </c>
      <c r="E1302" s="1">
        <v>0</v>
      </c>
      <c r="F1302" s="1">
        <v>0</v>
      </c>
      <c r="G1302" s="2">
        <f t="shared" si="24"/>
        <v>8323.1905599999991</v>
      </c>
      <c r="H1302" s="2">
        <f t="shared" si="23"/>
        <v>0.18000000005122274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2858268</v>
      </c>
      <c r="D1307" s="1">
        <f>'RAS-funkcijski'!E13</f>
        <v>5842363.6799999997</v>
      </c>
      <c r="E1307" s="1">
        <v>0</v>
      </c>
      <c r="F1307" s="1">
        <v>0</v>
      </c>
      <c r="G1307" s="2">
        <f t="shared" si="24"/>
        <v>130886.95823999998</v>
      </c>
      <c r="H1307" s="2">
        <f t="shared" si="23"/>
        <v>0.32000000029802322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2858268</v>
      </c>
      <c r="D1310" s="1">
        <f>'RAS-funkcijski'!E16</f>
        <v>5842363.6799999997</v>
      </c>
      <c r="E1310" s="1">
        <v>0</v>
      </c>
      <c r="F1310" s="1">
        <v>0</v>
      </c>
      <c r="G1310" s="2">
        <f t="shared" si="24"/>
        <v>174515.94432000001</v>
      </c>
      <c r="H1310" s="2">
        <f t="shared" si="23"/>
        <v>0.32000000029802322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138087</v>
      </c>
      <c r="D1315" s="1">
        <f>'RAS-funkcijski'!E21</f>
        <v>192138.09</v>
      </c>
      <c r="E1315" s="1">
        <v>0</v>
      </c>
      <c r="F1315" s="1">
        <v>0</v>
      </c>
      <c r="G1315" s="2">
        <f t="shared" si="24"/>
        <v>8880.1740600000012</v>
      </c>
      <c r="H1315" s="2">
        <f t="shared" si="23"/>
        <v>8.999999999650754E-2</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1841004</v>
      </c>
      <c r="D1322" s="1">
        <f>'RAS-funkcijski'!E28</f>
        <v>2299968.2399999998</v>
      </c>
      <c r="E1322" s="1">
        <v>0</v>
      </c>
      <c r="F1322" s="1">
        <v>0</v>
      </c>
      <c r="G1322" s="2">
        <f t="shared" si="24"/>
        <v>154582.57152</v>
      </c>
      <c r="H1322" s="2">
        <f t="shared" si="23"/>
        <v>0.23999999975785613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11000</v>
      </c>
      <c r="D1323" s="1">
        <f>'RAS-funkcijski'!E29</f>
        <v>155589.48000000001</v>
      </c>
      <c r="E1323" s="1">
        <v>0</v>
      </c>
      <c r="F1323" s="1">
        <v>0</v>
      </c>
      <c r="G1323" s="2">
        <f t="shared" si="24"/>
        <v>8054.4740000000011</v>
      </c>
      <c r="H1323" s="2">
        <f t="shared" si="23"/>
        <v>0.48000000001047738</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1800004</v>
      </c>
      <c r="D1324" s="1">
        <f>'RAS-funkcijski'!E30</f>
        <v>2097503.7599999998</v>
      </c>
      <c r="E1324" s="1">
        <v>0</v>
      </c>
      <c r="F1324" s="1">
        <v>0</v>
      </c>
      <c r="G1324" s="2">
        <f t="shared" si="24"/>
        <v>155870.29951999997</v>
      </c>
      <c r="H1324" s="2">
        <f t="shared" si="23"/>
        <v>0.24000000022351742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30000</v>
      </c>
      <c r="D1328" s="1">
        <f>'RAS-funkcijski'!E34</f>
        <v>46875</v>
      </c>
      <c r="E1328" s="1">
        <v>0</v>
      </c>
      <c r="F1328" s="1">
        <v>0</v>
      </c>
      <c r="G1328" s="2">
        <f t="shared" si="24"/>
        <v>3712.5</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2186035</v>
      </c>
      <c r="D1329" s="1">
        <f>'RAS-funkcijski'!E35</f>
        <v>2583418.9300000002</v>
      </c>
      <c r="E1329" s="1">
        <v>0</v>
      </c>
      <c r="F1329" s="1">
        <v>0</v>
      </c>
      <c r="G1329" s="2">
        <f t="shared" si="24"/>
        <v>227939.05866000004</v>
      </c>
      <c r="H1329" s="2">
        <f t="shared" si="23"/>
        <v>6.9999999832361937E-2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2186035</v>
      </c>
      <c r="D1348" s="1">
        <f>'RAS-funkcijski'!E54</f>
        <v>2583418.9300000002</v>
      </c>
      <c r="E1348" s="1">
        <v>0</v>
      </c>
      <c r="F1348" s="1">
        <v>0</v>
      </c>
      <c r="G1348" s="2">
        <f t="shared" si="24"/>
        <v>367643.64300000004</v>
      </c>
      <c r="H1348" s="2">
        <f t="shared" si="27"/>
        <v>6.9999999832361937E-2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1286242</v>
      </c>
      <c r="D1349" s="1">
        <f>'RAS-funkcijski'!E55</f>
        <v>1271666.8600000001</v>
      </c>
      <c r="E1349" s="1">
        <v>0</v>
      </c>
      <c r="F1349" s="1">
        <v>0</v>
      </c>
      <c r="G1349" s="2">
        <f t="shared" si="24"/>
        <v>195308.36171999999</v>
      </c>
      <c r="H1349" s="2">
        <f t="shared" si="27"/>
        <v>0.13999999989755452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899793</v>
      </c>
      <c r="D1350" s="1">
        <f>'RAS-funkcijski'!E56</f>
        <v>1311752.07</v>
      </c>
      <c r="E1350" s="1">
        <v>0</v>
      </c>
      <c r="F1350" s="1">
        <v>0</v>
      </c>
      <c r="G1350" s="2">
        <f t="shared" si="24"/>
        <v>183211.45128000001</v>
      </c>
      <c r="H1350" s="2">
        <f t="shared" si="27"/>
        <v>7.000000006519258E-2</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612868</v>
      </c>
      <c r="D1369" s="1">
        <f>'RAS-funkcijski'!E75</f>
        <v>221493.75</v>
      </c>
      <c r="E1369" s="1">
        <v>0</v>
      </c>
      <c r="F1369" s="1">
        <v>0</v>
      </c>
      <c r="G1369" s="2">
        <f t="shared" si="24"/>
        <v>74965.740499999985</v>
      </c>
      <c r="H1369" s="2">
        <f t="shared" si="27"/>
        <v>0.25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396987</v>
      </c>
      <c r="D1370" s="1">
        <f>'RAS-funkcijski'!E76</f>
        <v>185550</v>
      </c>
      <c r="E1370" s="1">
        <v>0</v>
      </c>
      <c r="F1370" s="1">
        <v>0</v>
      </c>
      <c r="G1370" s="2">
        <f t="shared" si="24"/>
        <v>55302.263999999996</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215881</v>
      </c>
      <c r="D1371" s="1">
        <f>'RAS-funkcijski'!E77</f>
        <v>35943.75</v>
      </c>
      <c r="E1371" s="1">
        <v>0</v>
      </c>
      <c r="F1371" s="1">
        <v>0</v>
      </c>
      <c r="G1371" s="2">
        <f t="shared" si="24"/>
        <v>21007.100499999997</v>
      </c>
      <c r="H1371" s="2">
        <f t="shared" si="27"/>
        <v>0.25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8397811</v>
      </c>
      <c r="D1376" s="1">
        <f>'RAS-funkcijski'!E82</f>
        <v>8497155.7300000004</v>
      </c>
      <c r="E1376" s="1">
        <v>0</v>
      </c>
      <c r="F1376" s="1">
        <v>0</v>
      </c>
      <c r="G1376" s="2">
        <f t="shared" si="24"/>
        <v>1980585.5518800002</v>
      </c>
      <c r="H1376" s="2">
        <f t="shared" si="27"/>
        <v>0.26999999955296516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479546</v>
      </c>
      <c r="D1378" s="1">
        <f>'RAS-funkcijski'!E84</f>
        <v>139875</v>
      </c>
      <c r="E1378" s="1">
        <v>0</v>
      </c>
      <c r="F1378" s="1">
        <v>0</v>
      </c>
      <c r="G1378" s="2">
        <f t="shared" si="24"/>
        <v>60743.68</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3404877</v>
      </c>
      <c r="D1380" s="1">
        <f>'RAS-funkcijski'!E86</f>
        <v>2911643.23</v>
      </c>
      <c r="E1380" s="1">
        <v>0</v>
      </c>
      <c r="F1380" s="1">
        <v>0</v>
      </c>
      <c r="G1380" s="2">
        <f t="shared" si="24"/>
        <v>756709.40372000006</v>
      </c>
      <c r="H1380" s="2">
        <f t="shared" si="27"/>
        <v>0.22999999998137355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4513388</v>
      </c>
      <c r="D1382" s="1">
        <f>'RAS-funkcijski'!E88</f>
        <v>5445637.5</v>
      </c>
      <c r="E1382" s="1">
        <v>0</v>
      </c>
      <c r="F1382" s="1">
        <v>0</v>
      </c>
      <c r="G1382" s="2">
        <f t="shared" si="24"/>
        <v>1293991.692</v>
      </c>
      <c r="H1382" s="2">
        <f t="shared" si="27"/>
        <v>0.5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696000</v>
      </c>
      <c r="D1383" s="1">
        <f>'RAS-funkcijski'!E89</f>
        <v>703000</v>
      </c>
      <c r="E1383" s="1">
        <v>0</v>
      </c>
      <c r="F1383" s="1">
        <v>0</v>
      </c>
      <c r="G1383" s="2">
        <f t="shared" si="24"/>
        <v>178670.00000000003</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696000</v>
      </c>
      <c r="D1388" s="1">
        <f>'RAS-funkcijski'!E94</f>
        <v>703000</v>
      </c>
      <c r="E1388" s="1">
        <v>0</v>
      </c>
      <c r="F1388" s="1">
        <v>0</v>
      </c>
      <c r="G1388" s="2">
        <f t="shared" si="24"/>
        <v>189180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696000</v>
      </c>
      <c r="D1389" s="1">
        <f>'RAS-funkcijski'!E95</f>
        <v>703000</v>
      </c>
      <c r="E1389" s="1">
        <v>0</v>
      </c>
      <c r="F1389" s="1">
        <v>0</v>
      </c>
      <c r="G1389" s="2">
        <f t="shared" si="24"/>
        <v>191282</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5200430</v>
      </c>
      <c r="D1401" s="1">
        <f>'RAS-funkcijski'!E107</f>
        <v>5354317.09</v>
      </c>
      <c r="E1401" s="1">
        <v>0</v>
      </c>
      <c r="F1401" s="1">
        <v>0</v>
      </c>
      <c r="G1401" s="2">
        <f t="shared" si="24"/>
        <v>1638633.6105399998</v>
      </c>
      <c r="H1401" s="2">
        <f t="shared" si="27"/>
        <v>8.9999999850988388E-2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2812712</v>
      </c>
      <c r="D1402" s="1">
        <f>'RAS-funkcijski'!E108</f>
        <v>2050322.71</v>
      </c>
      <c r="E1402" s="1">
        <v>0</v>
      </c>
      <c r="F1402" s="1">
        <v>0</v>
      </c>
      <c r="G1402" s="2">
        <f t="shared" si="24"/>
        <v>718989.17167999991</v>
      </c>
      <c r="H1402" s="2">
        <f t="shared" si="27"/>
        <v>0.2900000000372529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2267718</v>
      </c>
      <c r="D1403" s="1">
        <f>'RAS-funkcijski'!E109</f>
        <v>3105556.88</v>
      </c>
      <c r="E1403" s="1">
        <v>0</v>
      </c>
      <c r="F1403" s="1">
        <v>0</v>
      </c>
      <c r="G1403" s="2">
        <f t="shared" si="24"/>
        <v>890277.33479999995</v>
      </c>
      <c r="H1403" s="2">
        <f t="shared" si="27"/>
        <v>0.12000000011175871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120000</v>
      </c>
      <c r="D1405" s="1">
        <f>'RAS-funkcijski'!E111</f>
        <v>198437.5</v>
      </c>
      <c r="E1405" s="1">
        <v>0</v>
      </c>
      <c r="F1405" s="1">
        <v>0</v>
      </c>
      <c r="G1405" s="2">
        <f t="shared" si="24"/>
        <v>55305.625</v>
      </c>
      <c r="H1405" s="2">
        <f t="shared" si="27"/>
        <v>0.5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155949</v>
      </c>
      <c r="D1408" s="1">
        <f>'RAS-funkcijski'!E114</f>
        <v>1369817.04</v>
      </c>
      <c r="E1408" s="1">
        <v>0</v>
      </c>
      <c r="F1408" s="1">
        <v>0</v>
      </c>
      <c r="G1408" s="2">
        <f t="shared" si="24"/>
        <v>318514.13880000002</v>
      </c>
      <c r="H1408" s="2">
        <f t="shared" si="27"/>
        <v>4.0000000037252903E-2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126563</v>
      </c>
      <c r="D1409" s="1">
        <f>'RAS-funkcijski'!E115</f>
        <v>1280280.96</v>
      </c>
      <c r="E1409" s="1">
        <v>0</v>
      </c>
      <c r="F1409" s="1">
        <v>0</v>
      </c>
      <c r="G1409" s="2">
        <f t="shared" si="24"/>
        <v>298270.86612000002</v>
      </c>
      <c r="H1409" s="2">
        <f t="shared" si="27"/>
        <v>4.0000000037252903E-2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653375</v>
      </c>
      <c r="E1410" s="1">
        <v>0</v>
      </c>
      <c r="F1410" s="1">
        <v>0</v>
      </c>
      <c r="G1410" s="2">
        <f t="shared" si="24"/>
        <v>146356</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126563</v>
      </c>
      <c r="D1411" s="1">
        <f>'RAS-funkcijski'!E117</f>
        <v>626905.96</v>
      </c>
      <c r="E1411" s="1">
        <v>0</v>
      </c>
      <c r="F1411" s="1">
        <v>0</v>
      </c>
      <c r="G1411" s="2">
        <f t="shared" si="24"/>
        <v>155982.36596</v>
      </c>
      <c r="H1411" s="2">
        <f t="shared" si="27"/>
        <v>4.0000000037252903E-2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29386</v>
      </c>
      <c r="D1412" s="1">
        <f>'RAS-funkcijski'!E118</f>
        <v>89536.08</v>
      </c>
      <c r="E1412" s="1">
        <v>0</v>
      </c>
      <c r="F1412" s="1">
        <v>0</v>
      </c>
      <c r="G1412" s="2">
        <f t="shared" si="24"/>
        <v>23764.230240000001</v>
      </c>
      <c r="H1412" s="2">
        <f t="shared" si="27"/>
        <v>8.000000000174623E-2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29386</v>
      </c>
      <c r="D1414" s="1">
        <f>'RAS-funkcijski'!E120</f>
        <v>89536.08</v>
      </c>
      <c r="E1414" s="1">
        <v>0</v>
      </c>
      <c r="F1414" s="1">
        <v>0</v>
      </c>
      <c r="G1414" s="2">
        <f t="shared" si="24"/>
        <v>24181.146560000005</v>
      </c>
      <c r="H1414" s="2">
        <f t="shared" si="27"/>
        <v>8.000000000174623E-2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967255</v>
      </c>
      <c r="D1423" s="1">
        <f>'RAS-funkcijski'!E129</f>
        <v>1391584.07</v>
      </c>
      <c r="E1423" s="1">
        <v>0</v>
      </c>
      <c r="F1423" s="1">
        <v>0</v>
      </c>
      <c r="G1423" s="2">
        <f t="shared" si="24"/>
        <v>468802.89250000002</v>
      </c>
      <c r="H1423" s="2">
        <f t="shared" si="27"/>
        <v>7.000000006519258E-2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60000</v>
      </c>
      <c r="D1424" s="1">
        <f>'RAS-funkcijski'!E130</f>
        <v>90000</v>
      </c>
      <c r="E1424" s="1">
        <v>0</v>
      </c>
      <c r="F1424" s="1">
        <v>0</v>
      </c>
      <c r="G1424" s="2">
        <f t="shared" si="24"/>
        <v>30240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60000</v>
      </c>
      <c r="D1426" s="1">
        <f>'RAS-funkcijski'!E132</f>
        <v>90000</v>
      </c>
      <c r="E1426" s="1">
        <v>0</v>
      </c>
      <c r="F1426" s="1">
        <v>0</v>
      </c>
      <c r="G1426" s="2">
        <f t="shared" si="24"/>
        <v>30720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171600</v>
      </c>
      <c r="D1429" s="1">
        <f>'RAS-funkcijski'!E135</f>
        <v>318763.08</v>
      </c>
      <c r="E1429" s="1">
        <v>0</v>
      </c>
      <c r="F1429" s="1">
        <v>0</v>
      </c>
      <c r="G1429" s="2">
        <f t="shared" si="24"/>
        <v>105995.52696000002</v>
      </c>
      <c r="H1429" s="2">
        <f t="shared" si="27"/>
        <v>8.0000000016298145E-2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8400</v>
      </c>
      <c r="D1431" s="1">
        <f>'RAS-funkcijski'!E137</f>
        <v>0</v>
      </c>
      <c r="E1431" s="1">
        <v>0</v>
      </c>
      <c r="F1431" s="1">
        <v>0</v>
      </c>
      <c r="G1431" s="2">
        <f t="shared" si="24"/>
        <v>1117.2</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546563</v>
      </c>
      <c r="D1432" s="1">
        <f>'RAS-funkcijski'!E138</f>
        <v>780961.43</v>
      </c>
      <c r="E1432" s="1">
        <v>0</v>
      </c>
      <c r="F1432" s="1">
        <v>0</v>
      </c>
      <c r="G1432" s="2">
        <f t="shared" si="24"/>
        <v>282537.10524000006</v>
      </c>
      <c r="H1432" s="2">
        <f t="shared" si="27"/>
        <v>0.43000000005122274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180692</v>
      </c>
      <c r="D1434" s="1">
        <f>'RAS-funkcijski'!E140</f>
        <v>201859.56</v>
      </c>
      <c r="E1434" s="1">
        <v>0</v>
      </c>
      <c r="F1434" s="1">
        <v>0</v>
      </c>
      <c r="G1434" s="2">
        <f t="shared" si="24"/>
        <v>79479.912320000003</v>
      </c>
      <c r="H1434" s="2">
        <f t="shared" si="27"/>
        <v>0.44000000000232831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28609141</v>
      </c>
      <c r="D1435" s="13">
        <f>'RAS-funkcijski'!E141</f>
        <v>35697655.400000006</v>
      </c>
      <c r="E1435" s="13">
        <v>0</v>
      </c>
      <c r="F1435" s="13">
        <v>0</v>
      </c>
      <c r="G1435" s="14">
        <f t="shared" si="24"/>
        <v>13700609.896600002</v>
      </c>
      <c r="H1435" s="14">
        <f t="shared" si="27"/>
        <v>0.40000000596046448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25982346.18</v>
      </c>
      <c r="D1436" s="6">
        <f>'P-VRIO'!E5</f>
        <v>472520.99</v>
      </c>
      <c r="E1436" s="6">
        <v>0</v>
      </c>
      <c r="F1436" s="6">
        <v>0</v>
      </c>
      <c r="G1436" s="7">
        <f t="shared" si="24"/>
        <v>26927.388160000002</v>
      </c>
      <c r="H1436" s="7">
        <f t="shared" si="27"/>
        <v>0.18999999971129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25982346.18</v>
      </c>
      <c r="D1453" s="1">
        <f>'P-VRIO'!E22</f>
        <v>472520.99</v>
      </c>
      <c r="E1453" s="1">
        <v>0</v>
      </c>
      <c r="F1453" s="1">
        <v>0</v>
      </c>
      <c r="G1453" s="2">
        <f t="shared" si="24"/>
        <v>484692.98687999992</v>
      </c>
      <c r="H1453" s="2">
        <f t="shared" si="27"/>
        <v>0.18999999971129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25982346.18</v>
      </c>
      <c r="D1454" s="1">
        <f>'P-VRIO'!E23</f>
        <v>2949</v>
      </c>
      <c r="E1454" s="1">
        <v>0</v>
      </c>
      <c r="F1454" s="1">
        <v>0</v>
      </c>
      <c r="G1454" s="2">
        <f t="shared" si="24"/>
        <v>493776.63941999996</v>
      </c>
      <c r="H1454" s="2">
        <f t="shared" si="27"/>
        <v>0.17999999970197678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45.24</v>
      </c>
      <c r="D1455" s="1">
        <f>'P-VRIO'!E24</f>
        <v>0</v>
      </c>
      <c r="E1455" s="1">
        <v>0</v>
      </c>
      <c r="F1455" s="1">
        <v>0</v>
      </c>
      <c r="G1455" s="2">
        <f t="shared" si="24"/>
        <v>0.90480000000000005</v>
      </c>
      <c r="H1455" s="2">
        <f t="shared" si="27"/>
        <v>0.24000000000000199</v>
      </c>
      <c r="I1455" s="10">
        <f t="shared" ref="I1455:I1460" si="30">G1455*H1455</f>
        <v>0.21715200000000182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25982300.940000001</v>
      </c>
      <c r="D1456" s="1">
        <f>'P-VRIO'!E25</f>
        <v>2949</v>
      </c>
      <c r="E1456" s="1">
        <v>0</v>
      </c>
      <c r="F1456" s="1">
        <v>0</v>
      </c>
      <c r="G1456" s="2">
        <f t="shared" si="24"/>
        <v>545752.17774000007</v>
      </c>
      <c r="H1456" s="2">
        <f t="shared" si="27"/>
        <v>5.9999998658895493E-2</v>
      </c>
      <c r="I1456" s="10">
        <f t="shared" si="30"/>
        <v>32745.129932489297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469571.99</v>
      </c>
      <c r="E1461" s="1">
        <v>0</v>
      </c>
      <c r="F1461" s="1">
        <v>0</v>
      </c>
      <c r="G1461" s="2">
        <f t="shared" si="24"/>
        <v>24417.743479999997</v>
      </c>
      <c r="H1461" s="2">
        <f t="shared" si="27"/>
        <v>1.0000000009313226E-2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469571.99</v>
      </c>
      <c r="E1467" s="1">
        <v>0</v>
      </c>
      <c r="F1467" s="1">
        <v>0</v>
      </c>
      <c r="G1467" s="2">
        <f t="shared" si="24"/>
        <v>30052.607360000002</v>
      </c>
      <c r="H1467" s="2">
        <f t="shared" si="27"/>
        <v>1.0000000009313226E-2</v>
      </c>
      <c r="I1467" s="10">
        <f t="shared" si="31"/>
        <v>300.52607387988672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13444197.68</v>
      </c>
      <c r="D1480" s="6"/>
      <c r="E1480" s="6">
        <v>0</v>
      </c>
      <c r="F1480" s="6">
        <v>0</v>
      </c>
      <c r="G1480" s="7">
        <f t="shared" ref="G1480:G1580" si="34">B1480/1000*C1480</f>
        <v>13444.197679999999</v>
      </c>
      <c r="H1480" s="7">
        <f t="shared" ref="H1480:H1580" si="35">ABS(C1480-ROUND(C1480,0))</f>
        <v>0.32000000029802322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44460178.930000007</v>
      </c>
      <c r="D1481" s="1">
        <v>0</v>
      </c>
      <c r="E1481" s="1">
        <v>0</v>
      </c>
      <c r="F1481" s="1">
        <v>0</v>
      </c>
      <c r="G1481" s="2">
        <f t="shared" si="34"/>
        <v>88920.357860000018</v>
      </c>
      <c r="H1481" s="2">
        <f t="shared" si="35"/>
        <v>6.9999992847442627E-2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4464052.22</v>
      </c>
      <c r="D1482" s="1">
        <v>0</v>
      </c>
      <c r="E1482" s="1">
        <v>0</v>
      </c>
      <c r="F1482" s="1">
        <v>0</v>
      </c>
      <c r="G1482" s="2">
        <f t="shared" si="34"/>
        <v>13392.156659999999</v>
      </c>
      <c r="H1482" s="2">
        <f t="shared" si="35"/>
        <v>0.21999999973922968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31296826.970000003</v>
      </c>
      <c r="D1483" s="1">
        <v>0</v>
      </c>
      <c r="E1483" s="1">
        <v>0</v>
      </c>
      <c r="F1483" s="1">
        <v>0</v>
      </c>
      <c r="G1483" s="2">
        <f t="shared" si="34"/>
        <v>125187.30788000001</v>
      </c>
      <c r="H1483" s="2">
        <f t="shared" si="35"/>
        <v>2.9999997466802597E-2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3526159.04</v>
      </c>
      <c r="D1484" s="1">
        <v>0</v>
      </c>
      <c r="E1484" s="1">
        <v>0</v>
      </c>
      <c r="F1484" s="1">
        <v>0</v>
      </c>
      <c r="G1484" s="2">
        <f t="shared" si="34"/>
        <v>17630.7952</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14341178.41</v>
      </c>
      <c r="D1485" s="1">
        <v>0</v>
      </c>
      <c r="E1485" s="1">
        <v>0</v>
      </c>
      <c r="F1485" s="1">
        <v>0</v>
      </c>
      <c r="G1485" s="2">
        <f t="shared" si="34"/>
        <v>86047.070460000003</v>
      </c>
      <c r="H1485" s="2">
        <f t="shared" si="35"/>
        <v>0.41000000014901161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1013398.82</v>
      </c>
      <c r="D1486" s="1">
        <v>0</v>
      </c>
      <c r="E1486" s="1">
        <v>0</v>
      </c>
      <c r="F1486" s="1">
        <v>0</v>
      </c>
      <c r="G1486" s="2">
        <f t="shared" si="34"/>
        <v>7093.7917399999997</v>
      </c>
      <c r="H1486" s="2">
        <f t="shared" si="35"/>
        <v>0.18000000005122274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1320942.04</v>
      </c>
      <c r="D1488" s="1">
        <v>0</v>
      </c>
      <c r="E1488" s="1">
        <v>0</v>
      </c>
      <c r="F1488" s="1">
        <v>0</v>
      </c>
      <c r="G1488" s="2">
        <f>B1488/1000*C1488</f>
        <v>11888.478359999999</v>
      </c>
      <c r="H1488" s="2">
        <f>ABS(C1488-ROUND(C1488,0))</f>
        <v>4.0000000037252903E-2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1059724.51</v>
      </c>
      <c r="D1489" s="1">
        <v>0</v>
      </c>
      <c r="E1489" s="1">
        <v>0</v>
      </c>
      <c r="F1489" s="1">
        <v>0</v>
      </c>
      <c r="G1489" s="2">
        <f t="shared" si="34"/>
        <v>10597.2451</v>
      </c>
      <c r="H1489" s="2">
        <f t="shared" si="35"/>
        <v>0.48999999999068677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5949079.9199999999</v>
      </c>
      <c r="D1490" s="1">
        <v>0</v>
      </c>
      <c r="E1490" s="1">
        <v>0</v>
      </c>
      <c r="F1490" s="1">
        <v>0</v>
      </c>
      <c r="G1490" s="2">
        <f t="shared" si="34"/>
        <v>65439.879119999998</v>
      </c>
      <c r="H1490" s="2">
        <f t="shared" si="35"/>
        <v>8.0000000074505806E-2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4086344.23</v>
      </c>
      <c r="D1491" s="1">
        <v>0</v>
      </c>
      <c r="E1491" s="1">
        <v>0</v>
      </c>
      <c r="F1491" s="1">
        <v>0</v>
      </c>
      <c r="G1491" s="2">
        <f t="shared" si="34"/>
        <v>49036.13076</v>
      </c>
      <c r="H1491" s="2">
        <f t="shared" si="35"/>
        <v>0.22999999998137355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7418379.5300000003</v>
      </c>
      <c r="D1492" s="1">
        <v>0</v>
      </c>
      <c r="E1492" s="1">
        <v>0</v>
      </c>
      <c r="F1492" s="1">
        <v>0</v>
      </c>
      <c r="G1492" s="2">
        <f t="shared" si="34"/>
        <v>96438.93389</v>
      </c>
      <c r="H1492" s="2">
        <f t="shared" si="35"/>
        <v>0.46999999973922968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1280920.21</v>
      </c>
      <c r="D1493" s="1">
        <v>0</v>
      </c>
      <c r="E1493" s="1">
        <v>0</v>
      </c>
      <c r="F1493" s="1">
        <v>0</v>
      </c>
      <c r="G1493" s="2">
        <f t="shared" si="34"/>
        <v>17932.88294</v>
      </c>
      <c r="H1493" s="2">
        <f t="shared" si="35"/>
        <v>0.2099999999627471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1280920.21</v>
      </c>
      <c r="D1497" s="1">
        <v>0</v>
      </c>
      <c r="E1497" s="1">
        <v>0</v>
      </c>
      <c r="F1497" s="1">
        <v>0</v>
      </c>
      <c r="G1497" s="2">
        <f t="shared" si="34"/>
        <v>23056.563779999997</v>
      </c>
      <c r="H1497" s="2">
        <f t="shared" si="35"/>
        <v>0.2099999999627471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45807250.549999997</v>
      </c>
      <c r="D1499" s="1">
        <v>0</v>
      </c>
      <c r="E1499" s="1">
        <v>0</v>
      </c>
      <c r="F1499" s="1">
        <v>0</v>
      </c>
      <c r="G1499" s="2">
        <f t="shared" si="34"/>
        <v>916145.01099999994</v>
      </c>
      <c r="H1499" s="2">
        <f t="shared" si="35"/>
        <v>0.45000000298023224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4472202.5199999996</v>
      </c>
      <c r="D1500" s="1">
        <v>0</v>
      </c>
      <c r="E1500" s="1">
        <v>0</v>
      </c>
      <c r="F1500" s="1">
        <v>0</v>
      </c>
      <c r="G1500" s="2">
        <f t="shared" si="34"/>
        <v>93916.252919999999</v>
      </c>
      <c r="H1500" s="2">
        <f t="shared" si="35"/>
        <v>0.48000000044703484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31573728.140000001</v>
      </c>
      <c r="D1501" s="1">
        <v>0</v>
      </c>
      <c r="E1501" s="1">
        <v>0</v>
      </c>
      <c r="F1501" s="1">
        <v>0</v>
      </c>
      <c r="G1501" s="2">
        <f t="shared" si="34"/>
        <v>694622.01908</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3491918.09</v>
      </c>
      <c r="D1502" s="1">
        <v>0</v>
      </c>
      <c r="E1502" s="1">
        <v>0</v>
      </c>
      <c r="F1502" s="1">
        <v>0</v>
      </c>
      <c r="G1502" s="2">
        <f t="shared" si="34"/>
        <v>80314.116069999989</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14533973.439999999</v>
      </c>
      <c r="D1503" s="1">
        <v>0</v>
      </c>
      <c r="E1503" s="1">
        <v>0</v>
      </c>
      <c r="F1503" s="1">
        <v>0</v>
      </c>
      <c r="G1503" s="2">
        <f t="shared" si="34"/>
        <v>348815.36255999998</v>
      </c>
      <c r="H1503" s="2">
        <f t="shared" si="35"/>
        <v>0.43999999947845936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1012589.93</v>
      </c>
      <c r="D1504" s="1">
        <v>0</v>
      </c>
      <c r="E1504" s="1">
        <v>0</v>
      </c>
      <c r="F1504" s="1">
        <v>0</v>
      </c>
      <c r="G1504" s="2">
        <f t="shared" si="34"/>
        <v>25314.748250000004</v>
      </c>
      <c r="H1504" s="2">
        <f t="shared" si="35"/>
        <v>6.9999999948777258E-2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1320942.04</v>
      </c>
      <c r="D1506" s="1">
        <v>0</v>
      </c>
      <c r="E1506" s="1">
        <v>0</v>
      </c>
      <c r="F1506" s="1">
        <v>0</v>
      </c>
      <c r="G1506" s="2">
        <f>B1506/1000*C1506</f>
        <v>35665.435080000003</v>
      </c>
      <c r="H1506" s="2">
        <f>ABS(C1506-ROUND(C1506,0))</f>
        <v>4.0000000037252903E-2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1059724.51</v>
      </c>
      <c r="D1507" s="1">
        <v>0</v>
      </c>
      <c r="E1507" s="1">
        <v>0</v>
      </c>
      <c r="F1507" s="1">
        <v>0</v>
      </c>
      <c r="G1507" s="2">
        <f t="shared" si="34"/>
        <v>29672.28628</v>
      </c>
      <c r="H1507" s="2">
        <f t="shared" si="35"/>
        <v>0.48999999999068677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5949079.9199999999</v>
      </c>
      <c r="D1508" s="1">
        <v>0</v>
      </c>
      <c r="E1508" s="1">
        <v>0</v>
      </c>
      <c r="F1508" s="1">
        <v>0</v>
      </c>
      <c r="G1508" s="2">
        <f t="shared" si="34"/>
        <v>172523.31768000001</v>
      </c>
      <c r="H1508" s="2">
        <f t="shared" si="35"/>
        <v>8.0000000074505806E-2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4205500.21</v>
      </c>
      <c r="D1509" s="1">
        <v>0</v>
      </c>
      <c r="E1509" s="1">
        <v>0</v>
      </c>
      <c r="F1509" s="1">
        <v>0</v>
      </c>
      <c r="G1509" s="2">
        <f t="shared" si="34"/>
        <v>126165.00629999999</v>
      </c>
      <c r="H1509" s="2">
        <f t="shared" si="35"/>
        <v>0.2099999999627471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8844879.4199999999</v>
      </c>
      <c r="D1510" s="1">
        <v>0</v>
      </c>
      <c r="E1510" s="1">
        <v>0</v>
      </c>
      <c r="F1510" s="1">
        <v>0</v>
      </c>
      <c r="G1510" s="2">
        <f t="shared" si="34"/>
        <v>274191.26202000002</v>
      </c>
      <c r="H1510" s="2">
        <f t="shared" si="35"/>
        <v>0.41999999992549419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916440.47</v>
      </c>
      <c r="D1511" s="1">
        <v>0</v>
      </c>
      <c r="E1511" s="1">
        <v>0</v>
      </c>
      <c r="F1511" s="1">
        <v>0</v>
      </c>
      <c r="G1511" s="2">
        <f t="shared" si="34"/>
        <v>29326.09504</v>
      </c>
      <c r="H1511" s="2">
        <f t="shared" si="35"/>
        <v>0.46999999997206032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916440.47</v>
      </c>
      <c r="D1515" s="1">
        <v>0</v>
      </c>
      <c r="E1515" s="1">
        <v>0</v>
      </c>
      <c r="F1515" s="1">
        <v>0</v>
      </c>
      <c r="G1515" s="2">
        <f t="shared" si="34"/>
        <v>32991.856919999998</v>
      </c>
      <c r="H1515" s="2">
        <f t="shared" si="35"/>
        <v>0.46999999997206032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12097126.06000001</v>
      </c>
      <c r="D1517" s="1">
        <v>0</v>
      </c>
      <c r="E1517" s="1">
        <v>0</v>
      </c>
      <c r="F1517" s="1">
        <v>0</v>
      </c>
      <c r="G1517" s="2">
        <f t="shared" si="34"/>
        <v>459690.79028000036</v>
      </c>
      <c r="H1517" s="2">
        <f t="shared" si="35"/>
        <v>6.0000009834766388E-2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475.84</v>
      </c>
      <c r="D1518" s="1">
        <v>0</v>
      </c>
      <c r="E1518" s="1">
        <v>0</v>
      </c>
      <c r="F1518" s="1">
        <v>0</v>
      </c>
      <c r="G1518" s="2">
        <f t="shared" si="34"/>
        <v>18.557759999999998</v>
      </c>
      <c r="H1518" s="2">
        <f t="shared" si="35"/>
        <v>0.16000000000002501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475.84</v>
      </c>
      <c r="D1524" s="1">
        <v>0</v>
      </c>
      <c r="E1524" s="1">
        <v>0</v>
      </c>
      <c r="F1524" s="1">
        <v>0</v>
      </c>
      <c r="G1524" s="2">
        <f t="shared" si="34"/>
        <v>21.412799999999997</v>
      </c>
      <c r="H1524" s="2">
        <f t="shared" si="35"/>
        <v>0.16000000000002501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475.84</v>
      </c>
      <c r="D1530" s="1">
        <v>0</v>
      </c>
      <c r="E1530" s="1">
        <v>0</v>
      </c>
      <c r="F1530" s="1">
        <v>0</v>
      </c>
      <c r="G1530" s="2">
        <f t="shared" si="34"/>
        <v>24.267839999999996</v>
      </c>
      <c r="H1530" s="2">
        <f t="shared" si="35"/>
        <v>0.16000000000002501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475.84</v>
      </c>
      <c r="D1533" s="1">
        <v>0</v>
      </c>
      <c r="E1533" s="1">
        <v>0</v>
      </c>
      <c r="F1533" s="1">
        <v>0</v>
      </c>
      <c r="G1533" s="2">
        <f t="shared" si="34"/>
        <v>25.695359999999997</v>
      </c>
      <c r="H1533" s="2">
        <f t="shared" si="35"/>
        <v>0.16000000000002501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12096650.220000001</v>
      </c>
      <c r="D1576" s="1">
        <v>0</v>
      </c>
      <c r="E1576" s="1">
        <v>0</v>
      </c>
      <c r="F1576" s="1">
        <v>0</v>
      </c>
      <c r="G1576" s="2">
        <f t="shared" si="34"/>
        <v>1173375.07134</v>
      </c>
      <c r="H1576" s="2">
        <f t="shared" si="35"/>
        <v>0.22000000067055225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4966.1099999999997</v>
      </c>
      <c r="D1577" s="1">
        <v>0</v>
      </c>
      <c r="E1577" s="1">
        <v>0</v>
      </c>
      <c r="F1577" s="1">
        <v>0</v>
      </c>
      <c r="G1577" s="2">
        <f t="shared" si="34"/>
        <v>486.67877999999996</v>
      </c>
      <c r="H1577" s="2">
        <f t="shared" si="35"/>
        <v>0.10999999999967258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2031354.64</v>
      </c>
      <c r="D1578" s="1">
        <v>0</v>
      </c>
      <c r="E1578" s="1">
        <v>0</v>
      </c>
      <c r="F1578" s="1">
        <v>0</v>
      </c>
      <c r="G1578" s="2">
        <f t="shared" si="34"/>
        <v>201104.10936</v>
      </c>
      <c r="H1578" s="2">
        <f t="shared" si="35"/>
        <v>0.36000000010244548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797176.81</v>
      </c>
      <c r="D1579" s="1">
        <v>0</v>
      </c>
      <c r="E1579" s="1">
        <v>0</v>
      </c>
      <c r="F1579" s="1">
        <v>0</v>
      </c>
      <c r="G1579" s="2">
        <f t="shared" si="34"/>
        <v>79717.681000000011</v>
      </c>
      <c r="H1579" s="2">
        <f t="shared" si="35"/>
        <v>0.18999999994412065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9263152.6600000001</v>
      </c>
      <c r="D1580" s="13">
        <v>0</v>
      </c>
      <c r="E1580" s="13">
        <v>0</v>
      </c>
      <c r="F1580" s="13">
        <v>0</v>
      </c>
      <c r="G1580" s="14">
        <f t="shared" si="34"/>
        <v>935578.41866000008</v>
      </c>
      <c r="H1580" s="14">
        <f t="shared" si="35"/>
        <v>0.33999999985098839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30509</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34998206</v>
      </c>
      <c r="I16" s="172">
        <f>'PR-RAS'!E6</f>
        <v>55688076.160000004</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24590982</v>
      </c>
      <c r="I17" s="172">
        <f>'PR-RAS'!E151</f>
        <v>31873067.019999996</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17019122</v>
      </c>
      <c r="I18" s="172">
        <f>'PR-RAS'!E645</f>
        <v>33132871.080000002</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115488669</v>
      </c>
      <c r="I20" s="175">
        <f>BILANCA!E7</f>
        <v>145692590.41999999</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54424725</v>
      </c>
      <c r="I21" s="177">
        <f>BILANCA!E68</f>
        <v>68319848.920000002</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13444198</v>
      </c>
      <c r="I22" s="177">
        <f>BILANCA!E176</f>
        <v>12099116.860000001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156469196</v>
      </c>
      <c r="I23" s="179">
        <f>BILANCA!E237</f>
        <v>201913322.48000002</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8551789</v>
      </c>
      <c r="I24" s="175">
        <f>'RAS-funkcijski'!E5</f>
        <v>13276900.550000001</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2186035</v>
      </c>
      <c r="I25" s="177">
        <f>'RAS-funkcijski'!E35</f>
        <v>2583418.9300000002</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4513388</v>
      </c>
      <c r="I26" s="177">
        <f>'RAS-funkcijski'!E88</f>
        <v>5445637.5</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155949</v>
      </c>
      <c r="I27" s="177">
        <f>'RAS-funkcijski'!E114</f>
        <v>1369817.04</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28609141</v>
      </c>
      <c r="I28" s="181">
        <f>'RAS-funkcijski'!E141</f>
        <v>35697655.400000006</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25982346.18</v>
      </c>
      <c r="I29" s="175">
        <f>'P-VRIO'!E5</f>
        <v>472520.99</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25982346.18</v>
      </c>
      <c r="I30" s="177">
        <f>'P-VRIO'!E22</f>
        <v>472520.99</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13444197.68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12097126.06000001</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475.84</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12096650.220000001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66" zoomScale="130" zoomScaleNormal="130" workbookViewId="0">
      <selection activeCell="E647" sqref="E64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34998206</v>
      </c>
      <c r="E6" s="53">
        <f>E7+E44+E50+E82+E106+E124+E133+E139</f>
        <v>55688076.160000004</v>
      </c>
      <c r="F6" s="54">
        <f t="shared" ref="F6:F131" si="0">IF(D6&lt;&gt;0,IF(E6/D6&gt;=100,"&gt;&gt;100",E6/D6*100),"-")</f>
        <v>159.11694490854762</v>
      </c>
    </row>
    <row r="7" spans="1:25" ht="12.75" customHeight="1" x14ac:dyDescent="0.2">
      <c r="A7" s="55">
        <v>61</v>
      </c>
      <c r="B7" s="307" t="s">
        <v>57</v>
      </c>
      <c r="C7" s="52" t="s">
        <v>58</v>
      </c>
      <c r="D7" s="53">
        <f t="shared" ref="D7:E7" si="1">D8+D17+D23+D29+D37+D40</f>
        <v>16807962</v>
      </c>
      <c r="E7" s="53">
        <f t="shared" si="1"/>
        <v>30723093.170000002</v>
      </c>
      <c r="F7" s="54">
        <f t="shared" si="0"/>
        <v>182.78892568890862</v>
      </c>
    </row>
    <row r="8" spans="1:25" ht="12.75" customHeight="1" x14ac:dyDescent="0.2">
      <c r="A8" s="55">
        <v>611</v>
      </c>
      <c r="B8" s="87" t="s">
        <v>59</v>
      </c>
      <c r="C8" s="52" t="s">
        <v>60</v>
      </c>
      <c r="D8" s="53">
        <f t="shared" ref="D8:E8" si="2">SUM(D9:D14)-D15-D16</f>
        <v>8189860</v>
      </c>
      <c r="E8" s="53">
        <f t="shared" si="2"/>
        <v>13025344.380000001</v>
      </c>
      <c r="F8" s="54">
        <f t="shared" si="0"/>
        <v>159.04233259176593</v>
      </c>
    </row>
    <row r="9" spans="1:25" ht="12.75" customHeight="1" x14ac:dyDescent="0.2">
      <c r="A9" s="55">
        <v>6111</v>
      </c>
      <c r="B9" s="87" t="s">
        <v>61</v>
      </c>
      <c r="C9" s="52" t="s">
        <v>62</v>
      </c>
      <c r="D9" s="244">
        <v>5037115</v>
      </c>
      <c r="E9" s="244">
        <v>7503345.4100000001</v>
      </c>
      <c r="F9" s="54">
        <f t="shared" si="0"/>
        <v>148.96116943925244</v>
      </c>
    </row>
    <row r="10" spans="1:25" ht="12.75" customHeight="1" x14ac:dyDescent="0.2">
      <c r="A10" s="55">
        <v>6112</v>
      </c>
      <c r="B10" s="87" t="s">
        <v>63</v>
      </c>
      <c r="C10" s="52" t="s">
        <v>64</v>
      </c>
      <c r="D10" s="244">
        <v>1004899</v>
      </c>
      <c r="E10" s="312">
        <v>1738153.72</v>
      </c>
      <c r="F10" s="54">
        <f t="shared" si="0"/>
        <v>172.9680017593808</v>
      </c>
    </row>
    <row r="11" spans="1:25" ht="12.75" customHeight="1" x14ac:dyDescent="0.2">
      <c r="A11" s="55">
        <v>6113</v>
      </c>
      <c r="B11" s="87" t="s">
        <v>65</v>
      </c>
      <c r="C11" s="52" t="s">
        <v>66</v>
      </c>
      <c r="D11" s="244">
        <v>2464994</v>
      </c>
      <c r="E11" s="244">
        <v>2877987.81</v>
      </c>
      <c r="F11" s="54">
        <f t="shared" si="0"/>
        <v>116.75435356029264</v>
      </c>
    </row>
    <row r="12" spans="1:25" ht="12.75" customHeight="1" x14ac:dyDescent="0.2">
      <c r="A12" s="55">
        <v>6114</v>
      </c>
      <c r="B12" s="87" t="s">
        <v>67</v>
      </c>
      <c r="C12" s="52" t="s">
        <v>68</v>
      </c>
      <c r="D12" s="244">
        <v>392511</v>
      </c>
      <c r="E12" s="244">
        <v>727564.02</v>
      </c>
      <c r="F12" s="54">
        <f t="shared" si="0"/>
        <v>185.36143445661395</v>
      </c>
    </row>
    <row r="13" spans="1:25" ht="12.75" customHeight="1" x14ac:dyDescent="0.2">
      <c r="A13" s="55">
        <v>6115</v>
      </c>
      <c r="B13" s="87" t="s">
        <v>69</v>
      </c>
      <c r="C13" s="52" t="s">
        <v>70</v>
      </c>
      <c r="D13" s="244">
        <v>400360</v>
      </c>
      <c r="E13" s="244">
        <v>1129019.1000000001</v>
      </c>
      <c r="F13" s="54">
        <f t="shared" si="0"/>
        <v>282.0009741232891</v>
      </c>
    </row>
    <row r="14" spans="1:25" ht="12.75" customHeight="1" x14ac:dyDescent="0.2">
      <c r="A14" s="55">
        <v>6116</v>
      </c>
      <c r="B14" s="87" t="s">
        <v>71</v>
      </c>
      <c r="C14" s="52" t="s">
        <v>72</v>
      </c>
      <c r="D14" s="244"/>
      <c r="E14" s="244">
        <v>37910.26</v>
      </c>
      <c r="F14" s="54" t="str">
        <f t="shared" si="0"/>
        <v>-</v>
      </c>
    </row>
    <row r="15" spans="1:25" ht="12.75" customHeight="1" x14ac:dyDescent="0.2">
      <c r="A15" s="55">
        <v>6117</v>
      </c>
      <c r="B15" s="87" t="s">
        <v>73</v>
      </c>
      <c r="C15" s="52" t="s">
        <v>74</v>
      </c>
      <c r="D15" s="244">
        <v>1110019</v>
      </c>
      <c r="E15" s="244">
        <v>988635.94</v>
      </c>
      <c r="F15" s="54">
        <f t="shared" si="0"/>
        <v>89.06477636869279</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5575819</v>
      </c>
      <c r="E23" s="53">
        <f t="shared" si="4"/>
        <v>12714270.49</v>
      </c>
      <c r="F23" s="54">
        <f t="shared" si="0"/>
        <v>228.02516527168476</v>
      </c>
    </row>
    <row r="24" spans="1:6" ht="12.75" customHeight="1" x14ac:dyDescent="0.2">
      <c r="A24" s="55">
        <v>6131</v>
      </c>
      <c r="B24" s="87" t="s">
        <v>91</v>
      </c>
      <c r="C24" s="52" t="s">
        <v>92</v>
      </c>
      <c r="D24" s="244">
        <v>2344036</v>
      </c>
      <c r="E24" s="244">
        <v>5109335.84</v>
      </c>
      <c r="F24" s="54">
        <f t="shared" si="0"/>
        <v>217.97173080959507</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3231783</v>
      </c>
      <c r="E27" s="244">
        <v>7604934.6500000004</v>
      </c>
      <c r="F27" s="54">
        <f t="shared" si="0"/>
        <v>235.31699529331024</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3042283</v>
      </c>
      <c r="E29" s="53">
        <f t="shared" si="5"/>
        <v>4983478.3</v>
      </c>
      <c r="F29" s="54">
        <f t="shared" si="0"/>
        <v>163.8071901923654</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3035508</v>
      </c>
      <c r="E31" s="244">
        <v>4978249.72</v>
      </c>
      <c r="F31" s="54">
        <f t="shared" si="0"/>
        <v>164.00054686069018</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6775</v>
      </c>
      <c r="E33" s="244">
        <v>5228.58</v>
      </c>
      <c r="F33" s="54">
        <f t="shared" si="0"/>
        <v>77.174612546125459</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1071959</v>
      </c>
      <c r="E50" s="53">
        <f>E51+E54+E59+E62+E65+E68+E71+E74+E77</f>
        <v>1669055.4899999998</v>
      </c>
      <c r="F50" s="54">
        <f t="shared" si="0"/>
        <v>155.70142981214764</v>
      </c>
    </row>
    <row r="51" spans="1:6" ht="12.75" customHeight="1" x14ac:dyDescent="0.2">
      <c r="A51" s="55">
        <v>631</v>
      </c>
      <c r="B51" s="88" t="s">
        <v>145</v>
      </c>
      <c r="C51" s="52" t="s">
        <v>146</v>
      </c>
      <c r="D51" s="53">
        <f t="shared" ref="D51:E51" si="10">D52+D53</f>
        <v>121014</v>
      </c>
      <c r="E51" s="53">
        <f t="shared" si="10"/>
        <v>137404.93</v>
      </c>
      <c r="F51" s="54">
        <f t="shared" si="0"/>
        <v>113.54465599021599</v>
      </c>
    </row>
    <row r="52" spans="1:6" ht="12.75" customHeight="1" x14ac:dyDescent="0.2">
      <c r="A52" s="55">
        <v>6311</v>
      </c>
      <c r="B52" s="88" t="s">
        <v>147</v>
      </c>
      <c r="C52" s="52" t="s">
        <v>148</v>
      </c>
      <c r="D52" s="244">
        <v>121014</v>
      </c>
      <c r="E52" s="244">
        <v>137404.93</v>
      </c>
      <c r="F52" s="54">
        <f t="shared" si="0"/>
        <v>113.54465599021599</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845650</v>
      </c>
      <c r="E59" s="53">
        <f t="shared" si="12"/>
        <v>941174.49</v>
      </c>
      <c r="F59" s="54">
        <f t="shared" si="0"/>
        <v>111.29598415420089</v>
      </c>
    </row>
    <row r="60" spans="1:6" ht="24" x14ac:dyDescent="0.2">
      <c r="A60" s="55">
        <v>6331</v>
      </c>
      <c r="B60" s="88" t="s">
        <v>163</v>
      </c>
      <c r="C60" s="52" t="s">
        <v>164</v>
      </c>
      <c r="D60" s="244">
        <v>278400</v>
      </c>
      <c r="E60" s="244">
        <v>460000</v>
      </c>
      <c r="F60" s="54">
        <f t="shared" si="0"/>
        <v>165.22988505747128</v>
      </c>
    </row>
    <row r="61" spans="1:6" ht="24" x14ac:dyDescent="0.2">
      <c r="A61" s="55">
        <v>6332</v>
      </c>
      <c r="B61" s="88" t="s">
        <v>165</v>
      </c>
      <c r="C61" s="52" t="s">
        <v>166</v>
      </c>
      <c r="D61" s="244">
        <v>567250</v>
      </c>
      <c r="E61" s="244">
        <v>481174.49</v>
      </c>
      <c r="F61" s="54">
        <f t="shared" si="0"/>
        <v>84.825824592331429</v>
      </c>
    </row>
    <row r="62" spans="1:6" ht="12.75" customHeight="1" x14ac:dyDescent="0.2">
      <c r="A62" s="55">
        <v>634</v>
      </c>
      <c r="B62" s="87" t="s">
        <v>167</v>
      </c>
      <c r="C62" s="52" t="s">
        <v>168</v>
      </c>
      <c r="D62" s="53">
        <f t="shared" ref="D62:E62" si="13">SUM(D63:D64)</f>
        <v>105295</v>
      </c>
      <c r="E62" s="53">
        <f t="shared" si="13"/>
        <v>44246.25</v>
      </c>
      <c r="F62" s="54">
        <f t="shared" si="0"/>
        <v>42.021226079111067</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v>105295</v>
      </c>
      <c r="E64" s="244">
        <v>44246.25</v>
      </c>
      <c r="F64" s="54">
        <f t="shared" si="0"/>
        <v>42.021226079111067</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546229.81999999995</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v>546229.81999999995</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6057393</v>
      </c>
      <c r="E82" s="53">
        <f t="shared" si="19"/>
        <v>8007084.7100000009</v>
      </c>
      <c r="F82" s="54">
        <f t="shared" si="0"/>
        <v>132.18697730195152</v>
      </c>
    </row>
    <row r="83" spans="1:6" ht="12.75" customHeight="1" x14ac:dyDescent="0.2">
      <c r="A83" s="55">
        <v>641</v>
      </c>
      <c r="B83" s="87" t="s">
        <v>209</v>
      </c>
      <c r="C83" s="52" t="s">
        <v>210</v>
      </c>
      <c r="D83" s="53">
        <f t="shared" ref="D83:E83" si="20">SUM(D84:D90)</f>
        <v>39055</v>
      </c>
      <c r="E83" s="53">
        <f t="shared" si="20"/>
        <v>51551.23</v>
      </c>
      <c r="F83" s="54">
        <f t="shared" si="0"/>
        <v>131.99649212648831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12725</v>
      </c>
      <c r="E85" s="244">
        <v>83.43</v>
      </c>
      <c r="F85" s="54">
        <f t="shared" si="0"/>
        <v>0.65563850687622793</v>
      </c>
    </row>
    <row r="86" spans="1:6" ht="12.75" customHeight="1" x14ac:dyDescent="0.2">
      <c r="A86" s="55">
        <v>6414</v>
      </c>
      <c r="B86" s="87" t="s">
        <v>215</v>
      </c>
      <c r="C86" s="52" t="s">
        <v>216</v>
      </c>
      <c r="D86" s="244">
        <v>26330</v>
      </c>
      <c r="E86" s="244">
        <v>48162.87</v>
      </c>
      <c r="F86" s="54">
        <f t="shared" si="0"/>
        <v>182.92012913026966</v>
      </c>
    </row>
    <row r="87" spans="1:6" ht="12.75" customHeight="1" x14ac:dyDescent="0.2">
      <c r="A87" s="55">
        <v>6415</v>
      </c>
      <c r="B87" s="87" t="s">
        <v>217</v>
      </c>
      <c r="C87" s="52" t="s">
        <v>218</v>
      </c>
      <c r="D87" s="244"/>
      <c r="E87" s="244">
        <v>3304.93</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6018338</v>
      </c>
      <c r="E91" s="53">
        <f t="shared" si="21"/>
        <v>7955533.4800000004</v>
      </c>
      <c r="F91" s="54">
        <f t="shared" si="0"/>
        <v>132.188213423706</v>
      </c>
    </row>
    <row r="92" spans="1:6" ht="12.75" customHeight="1" x14ac:dyDescent="0.2">
      <c r="A92" s="55">
        <v>6421</v>
      </c>
      <c r="B92" s="87" t="s">
        <v>227</v>
      </c>
      <c r="C92" s="52" t="s">
        <v>228</v>
      </c>
      <c r="D92" s="244">
        <v>879877</v>
      </c>
      <c r="E92" s="244">
        <v>1556502.72</v>
      </c>
      <c r="F92" s="54">
        <f t="shared" si="0"/>
        <v>176.90003489124049</v>
      </c>
    </row>
    <row r="93" spans="1:6" ht="12.75" customHeight="1" x14ac:dyDescent="0.2">
      <c r="A93" s="55">
        <v>6422</v>
      </c>
      <c r="B93" s="87" t="s">
        <v>229</v>
      </c>
      <c r="C93" s="52" t="s">
        <v>230</v>
      </c>
      <c r="D93" s="244">
        <v>3569645</v>
      </c>
      <c r="E93" s="244">
        <v>3817650.77</v>
      </c>
      <c r="F93" s="54">
        <f t="shared" si="0"/>
        <v>106.9476312070248</v>
      </c>
    </row>
    <row r="94" spans="1:6" ht="12.75" customHeight="1" x14ac:dyDescent="0.2">
      <c r="A94" s="55">
        <v>6423</v>
      </c>
      <c r="B94" s="87" t="s">
        <v>231</v>
      </c>
      <c r="C94" s="52" t="s">
        <v>232</v>
      </c>
      <c r="D94" s="244">
        <v>1522025</v>
      </c>
      <c r="E94" s="244">
        <v>2552807.06</v>
      </c>
      <c r="F94" s="54">
        <f t="shared" si="0"/>
        <v>167.7243842906654</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46791</v>
      </c>
      <c r="E97" s="244">
        <v>28572.93</v>
      </c>
      <c r="F97" s="54">
        <f t="shared" si="0"/>
        <v>61.065012502404315</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6416363</v>
      </c>
      <c r="E106" s="53">
        <f t="shared" si="23"/>
        <v>7069463.9399999995</v>
      </c>
      <c r="F106" s="54">
        <f t="shared" si="0"/>
        <v>110.17867817017211</v>
      </c>
    </row>
    <row r="107" spans="1:6" ht="12.75" customHeight="1" x14ac:dyDescent="0.2">
      <c r="A107" s="55">
        <v>651</v>
      </c>
      <c r="B107" s="87" t="s">
        <v>257</v>
      </c>
      <c r="C107" s="52" t="s">
        <v>258</v>
      </c>
      <c r="D107" s="53">
        <f t="shared" ref="D107:E107" si="24">SUM(D108:D111)</f>
        <v>1022841</v>
      </c>
      <c r="E107" s="53">
        <f t="shared" si="24"/>
        <v>2125424.59</v>
      </c>
      <c r="F107" s="54">
        <f t="shared" si="0"/>
        <v>207.79618630852693</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51277</v>
      </c>
      <c r="E109" s="244">
        <v>54584.55</v>
      </c>
      <c r="F109" s="54">
        <f t="shared" si="0"/>
        <v>106.45035786024923</v>
      </c>
    </row>
    <row r="110" spans="1:6" ht="12.75" customHeight="1" x14ac:dyDescent="0.2">
      <c r="A110" s="55">
        <v>6513</v>
      </c>
      <c r="B110" s="87" t="s">
        <v>263</v>
      </c>
      <c r="C110" s="52" t="s">
        <v>264</v>
      </c>
      <c r="D110" s="244">
        <v>31755</v>
      </c>
      <c r="E110" s="244">
        <v>25625.24</v>
      </c>
      <c r="F110" s="54">
        <f t="shared" si="0"/>
        <v>80.69670917965675</v>
      </c>
    </row>
    <row r="111" spans="1:6" ht="12.75" customHeight="1" x14ac:dyDescent="0.2">
      <c r="A111" s="55">
        <v>6514</v>
      </c>
      <c r="B111" s="87" t="s">
        <v>265</v>
      </c>
      <c r="C111" s="52" t="s">
        <v>266</v>
      </c>
      <c r="D111" s="244">
        <v>939809</v>
      </c>
      <c r="E111" s="244">
        <v>2045214.8</v>
      </c>
      <c r="F111" s="54">
        <f t="shared" si="0"/>
        <v>217.62026113816745</v>
      </c>
    </row>
    <row r="112" spans="1:6" ht="12.75" customHeight="1" x14ac:dyDescent="0.2">
      <c r="A112" s="55">
        <v>652</v>
      </c>
      <c r="B112" s="87" t="s">
        <v>267</v>
      </c>
      <c r="C112" s="52" t="s">
        <v>268</v>
      </c>
      <c r="D112" s="53">
        <f t="shared" ref="D112:E112" si="25">SUM(D113:D119)</f>
        <v>263819</v>
      </c>
      <c r="E112" s="53">
        <f t="shared" si="25"/>
        <v>238695.98</v>
      </c>
      <c r="F112" s="54">
        <f t="shared" si="0"/>
        <v>90.477175639358805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12005</v>
      </c>
      <c r="E114" s="244">
        <v>11514.91</v>
      </c>
      <c r="F114" s="54">
        <f t="shared" si="0"/>
        <v>95.917617659308618</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251814</v>
      </c>
      <c r="E117" s="244">
        <v>227181.07</v>
      </c>
      <c r="F117" s="54">
        <f t="shared" si="0"/>
        <v>90.21780758814046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5129703</v>
      </c>
      <c r="E120" s="53">
        <f t="shared" si="26"/>
        <v>4705343.37</v>
      </c>
      <c r="F120" s="54">
        <f t="shared" si="0"/>
        <v>91.727403516343927</v>
      </c>
    </row>
    <row r="121" spans="1:6" ht="12.75" customHeight="1" x14ac:dyDescent="0.2">
      <c r="A121" s="55">
        <v>6531</v>
      </c>
      <c r="B121" s="87" t="s">
        <v>285</v>
      </c>
      <c r="C121" s="52" t="s">
        <v>286</v>
      </c>
      <c r="D121" s="244">
        <v>2509066</v>
      </c>
      <c r="E121" s="244">
        <v>2076272.94</v>
      </c>
      <c r="F121" s="54">
        <f t="shared" si="0"/>
        <v>82.750829990123805</v>
      </c>
    </row>
    <row r="122" spans="1:6" ht="12.75" customHeight="1" x14ac:dyDescent="0.2">
      <c r="A122" s="55">
        <v>6532</v>
      </c>
      <c r="B122" s="87" t="s">
        <v>287</v>
      </c>
      <c r="C122" s="52" t="s">
        <v>288</v>
      </c>
      <c r="D122" s="244">
        <v>2620637</v>
      </c>
      <c r="E122" s="244">
        <v>2629070.4300000002</v>
      </c>
      <c r="F122" s="54">
        <f t="shared" si="0"/>
        <v>100.32180840001878</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4519957</v>
      </c>
      <c r="E124" s="53">
        <f t="shared" si="27"/>
        <v>8169869.25</v>
      </c>
      <c r="F124" s="54">
        <f t="shared" si="0"/>
        <v>180.75103922448821</v>
      </c>
    </row>
    <row r="125" spans="1:6" ht="12.75" customHeight="1" x14ac:dyDescent="0.2">
      <c r="A125" s="55">
        <v>661</v>
      </c>
      <c r="B125" s="88" t="s">
        <v>293</v>
      </c>
      <c r="C125" s="52" t="s">
        <v>294</v>
      </c>
      <c r="D125" s="53">
        <f t="shared" ref="D125:E125" si="28">SUM(D126:D127)</f>
        <v>4415285</v>
      </c>
      <c r="E125" s="53">
        <f t="shared" si="28"/>
        <v>8158869.25</v>
      </c>
      <c r="F125" s="54">
        <f t="shared" si="0"/>
        <v>184.78692202202123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4415285</v>
      </c>
      <c r="E127" s="244">
        <v>8158869.25</v>
      </c>
      <c r="F127" s="54">
        <f t="shared" si="0"/>
        <v>184.78692202202123</v>
      </c>
    </row>
    <row r="128" spans="1:6" ht="24" x14ac:dyDescent="0.2">
      <c r="A128" s="55">
        <v>663</v>
      </c>
      <c r="B128" s="233" t="s">
        <v>299</v>
      </c>
      <c r="C128" s="52" t="s">
        <v>300</v>
      </c>
      <c r="D128" s="53">
        <f t="shared" ref="D128:E128" si="29">SUM(D129:D132)</f>
        <v>104672</v>
      </c>
      <c r="E128" s="53">
        <f t="shared" si="29"/>
        <v>11000</v>
      </c>
      <c r="F128" s="54">
        <f t="shared" si="0"/>
        <v>10.509018648731274</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104672</v>
      </c>
      <c r="E130" s="244">
        <v>11000</v>
      </c>
      <c r="F130" s="54">
        <f t="shared" si="0"/>
        <v>10.509018648731274</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124572</v>
      </c>
      <c r="E139" s="53">
        <f t="shared" si="33"/>
        <v>49509.599999999999</v>
      </c>
      <c r="F139" s="54">
        <f t="shared" si="31"/>
        <v>39.743762643290623</v>
      </c>
    </row>
    <row r="140" spans="1:6" ht="12.75" customHeight="1" x14ac:dyDescent="0.2">
      <c r="A140" s="55">
        <v>681</v>
      </c>
      <c r="B140" s="87" t="s">
        <v>323</v>
      </c>
      <c r="C140" s="52" t="s">
        <v>324</v>
      </c>
      <c r="D140" s="53">
        <f t="shared" ref="D140:E140" si="34">SUM(D141:D149)</f>
        <v>65613</v>
      </c>
      <c r="E140" s="53">
        <f t="shared" si="34"/>
        <v>4250</v>
      </c>
      <c r="F140" s="54">
        <f t="shared" si="31"/>
        <v>6.4773749104598171</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65613</v>
      </c>
      <c r="E149" s="244">
        <v>4250</v>
      </c>
      <c r="F149" s="54">
        <f t="shared" si="31"/>
        <v>6.4773749104598171</v>
      </c>
    </row>
    <row r="150" spans="1:6" ht="12.75" customHeight="1" x14ac:dyDescent="0.2">
      <c r="A150" s="55">
        <v>683</v>
      </c>
      <c r="B150" s="87" t="s">
        <v>343</v>
      </c>
      <c r="C150" s="52" t="s">
        <v>344</v>
      </c>
      <c r="D150" s="244">
        <v>58959</v>
      </c>
      <c r="E150" s="244">
        <v>45259.6</v>
      </c>
      <c r="F150" s="54">
        <f t="shared" si="31"/>
        <v>76.764531284451905</v>
      </c>
    </row>
    <row r="151" spans="1:6" ht="12.75" customHeight="1" x14ac:dyDescent="0.2">
      <c r="A151" s="55">
        <v>3</v>
      </c>
      <c r="B151" s="87" t="s">
        <v>345</v>
      </c>
      <c r="C151" s="52" t="s">
        <v>53</v>
      </c>
      <c r="D151" s="53">
        <f t="shared" ref="D151:E151" si="35">D152+D163+D196+D215+D224+D252+D263</f>
        <v>24590982</v>
      </c>
      <c r="E151" s="53">
        <f t="shared" si="35"/>
        <v>31873067.019999996</v>
      </c>
      <c r="F151" s="54">
        <f t="shared" si="31"/>
        <v>129.61282725512953</v>
      </c>
    </row>
    <row r="152" spans="1:6" ht="12.75" customHeight="1" x14ac:dyDescent="0.2">
      <c r="A152" s="55">
        <v>31</v>
      </c>
      <c r="B152" s="87" t="s">
        <v>346</v>
      </c>
      <c r="C152" s="52" t="s">
        <v>347</v>
      </c>
      <c r="D152" s="53">
        <f t="shared" ref="D152:E152" si="36">D153+D158+D159</f>
        <v>3583613</v>
      </c>
      <c r="E152" s="53">
        <f t="shared" si="36"/>
        <v>3519694.4</v>
      </c>
      <c r="F152" s="54">
        <f t="shared" si="31"/>
        <v>98.216364322821676</v>
      </c>
    </row>
    <row r="153" spans="1:6" ht="12.75" customHeight="1" x14ac:dyDescent="0.2">
      <c r="A153" s="55">
        <v>311</v>
      </c>
      <c r="B153" s="87" t="s">
        <v>348</v>
      </c>
      <c r="C153" s="52" t="s">
        <v>349</v>
      </c>
      <c r="D153" s="53">
        <f t="shared" ref="D153:E153" si="37">SUM(D154:D157)</f>
        <v>2965459</v>
      </c>
      <c r="E153" s="53">
        <f t="shared" si="37"/>
        <v>2758214.55</v>
      </c>
      <c r="F153" s="54">
        <f t="shared" si="31"/>
        <v>93.011387107358416</v>
      </c>
    </row>
    <row r="154" spans="1:6" ht="12.75" customHeight="1" x14ac:dyDescent="0.2">
      <c r="A154" s="55">
        <v>3111</v>
      </c>
      <c r="B154" s="87" t="s">
        <v>350</v>
      </c>
      <c r="C154" s="52" t="s">
        <v>351</v>
      </c>
      <c r="D154" s="244">
        <v>2961964</v>
      </c>
      <c r="E154" s="244">
        <v>2677135.9900000002</v>
      </c>
      <c r="F154" s="54">
        <f t="shared" si="31"/>
        <v>90.383812564906265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3495</v>
      </c>
      <c r="E156" s="244">
        <v>37519.300000000003</v>
      </c>
      <c r="F156" s="54">
        <f t="shared" si="31"/>
        <v>1073.5135908440632</v>
      </c>
    </row>
    <row r="157" spans="1:6" ht="12.75" customHeight="1" x14ac:dyDescent="0.2">
      <c r="A157" s="55">
        <v>3114</v>
      </c>
      <c r="B157" s="87" t="s">
        <v>356</v>
      </c>
      <c r="C157" s="52" t="s">
        <v>357</v>
      </c>
      <c r="D157" s="244"/>
      <c r="E157" s="244">
        <v>43559.26</v>
      </c>
      <c r="F157" s="54" t="str">
        <f t="shared" si="31"/>
        <v>-</v>
      </c>
    </row>
    <row r="158" spans="1:6" ht="12.75" customHeight="1" x14ac:dyDescent="0.2">
      <c r="A158" s="55">
        <v>312</v>
      </c>
      <c r="B158" s="87" t="s">
        <v>358</v>
      </c>
      <c r="C158" s="52" t="s">
        <v>359</v>
      </c>
      <c r="D158" s="244">
        <v>177177</v>
      </c>
      <c r="E158" s="244">
        <v>334475.37</v>
      </c>
      <c r="F158" s="54">
        <f t="shared" si="31"/>
        <v>188.78035523798235</v>
      </c>
    </row>
    <row r="159" spans="1:6" ht="12.75" customHeight="1" x14ac:dyDescent="0.2">
      <c r="A159" s="55">
        <v>313</v>
      </c>
      <c r="B159" s="87" t="s">
        <v>360</v>
      </c>
      <c r="C159" s="52" t="s">
        <v>361</v>
      </c>
      <c r="D159" s="53">
        <f t="shared" ref="D159:E159" si="38">SUM(D160:D162)</f>
        <v>440977</v>
      </c>
      <c r="E159" s="53">
        <f t="shared" si="38"/>
        <v>427004.48</v>
      </c>
      <c r="F159" s="54">
        <f t="shared" si="31"/>
        <v>96.831462865410217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440977</v>
      </c>
      <c r="E161" s="244">
        <v>427004.48</v>
      </c>
      <c r="F161" s="54">
        <f t="shared" si="31"/>
        <v>96.831462865410217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11909656</v>
      </c>
      <c r="E163" s="53">
        <f t="shared" si="39"/>
        <v>14647417.969999999</v>
      </c>
      <c r="F163" s="54">
        <f t="shared" si="31"/>
        <v>122.98775019194508</v>
      </c>
    </row>
    <row r="164" spans="1:6" ht="12.75" customHeight="1" x14ac:dyDescent="0.2">
      <c r="A164" s="55">
        <v>321</v>
      </c>
      <c r="B164" s="87" t="s">
        <v>369</v>
      </c>
      <c r="C164" s="52" t="s">
        <v>370</v>
      </c>
      <c r="D164" s="53">
        <f t="shared" ref="D164:E164" si="40">SUM(D165:D168)</f>
        <v>167157</v>
      </c>
      <c r="E164" s="53">
        <f t="shared" si="40"/>
        <v>181863.93</v>
      </c>
      <c r="F164" s="54">
        <f t="shared" si="31"/>
        <v>108.79827347942353</v>
      </c>
    </row>
    <row r="165" spans="1:6" ht="12.75" customHeight="1" x14ac:dyDescent="0.2">
      <c r="A165" s="55">
        <v>3211</v>
      </c>
      <c r="B165" s="87" t="s">
        <v>371</v>
      </c>
      <c r="C165" s="52" t="s">
        <v>372</v>
      </c>
      <c r="D165" s="244">
        <v>43120</v>
      </c>
      <c r="E165" s="244">
        <v>57230.93</v>
      </c>
      <c r="F165" s="54">
        <f t="shared" si="31"/>
        <v>132.72479128014842</v>
      </c>
    </row>
    <row r="166" spans="1:6" ht="12.75" customHeight="1" x14ac:dyDescent="0.2">
      <c r="A166" s="55">
        <v>3212</v>
      </c>
      <c r="B166" s="87" t="s">
        <v>373</v>
      </c>
      <c r="C166" s="52" t="s">
        <v>374</v>
      </c>
      <c r="D166" s="244">
        <v>113607</v>
      </c>
      <c r="E166" s="244">
        <v>113258</v>
      </c>
      <c r="F166" s="54">
        <f t="shared" si="31"/>
        <v>99.692800619680128</v>
      </c>
    </row>
    <row r="167" spans="1:6" ht="12.75" customHeight="1" x14ac:dyDescent="0.2">
      <c r="A167" s="55">
        <v>3213</v>
      </c>
      <c r="B167" s="87" t="s">
        <v>375</v>
      </c>
      <c r="C167" s="52" t="s">
        <v>376</v>
      </c>
      <c r="D167" s="244">
        <v>10430</v>
      </c>
      <c r="E167" s="244">
        <v>11375</v>
      </c>
      <c r="F167" s="54">
        <f t="shared" si="31"/>
        <v>109.06040268456377</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1282048</v>
      </c>
      <c r="E169" s="53">
        <f t="shared" si="41"/>
        <v>1512048.49</v>
      </c>
      <c r="F169" s="54">
        <f t="shared" si="31"/>
        <v>117.9400841466154</v>
      </c>
    </row>
    <row r="170" spans="1:6" ht="12.75" customHeight="1" x14ac:dyDescent="0.2">
      <c r="A170" s="55">
        <v>3221</v>
      </c>
      <c r="B170" s="87" t="s">
        <v>381</v>
      </c>
      <c r="C170" s="52" t="s">
        <v>382</v>
      </c>
      <c r="D170" s="244">
        <v>385816</v>
      </c>
      <c r="E170" s="244">
        <v>491205.15</v>
      </c>
      <c r="F170" s="54">
        <f t="shared" si="31"/>
        <v>127.31590965641652</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506719</v>
      </c>
      <c r="E172" s="244">
        <v>552600.18000000005</v>
      </c>
      <c r="F172" s="54">
        <f t="shared" si="31"/>
        <v>109.05456081181089</v>
      </c>
    </row>
    <row r="173" spans="1:6" ht="12.75" customHeight="1" x14ac:dyDescent="0.2">
      <c r="A173" s="55">
        <v>3224</v>
      </c>
      <c r="B173" s="87" t="s">
        <v>387</v>
      </c>
      <c r="C173" s="52" t="s">
        <v>388</v>
      </c>
      <c r="D173" s="244">
        <v>385600</v>
      </c>
      <c r="E173" s="244">
        <v>464968.16</v>
      </c>
      <c r="F173" s="54">
        <f t="shared" si="31"/>
        <v>120.58302904564316</v>
      </c>
    </row>
    <row r="174" spans="1:6" ht="12.75" customHeight="1" x14ac:dyDescent="0.2">
      <c r="A174" s="55">
        <v>3225</v>
      </c>
      <c r="B174" s="87" t="s">
        <v>389</v>
      </c>
      <c r="C174" s="52" t="s">
        <v>390</v>
      </c>
      <c r="D174" s="244">
        <v>3913</v>
      </c>
      <c r="E174" s="244"/>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3275</v>
      </c>
      <c r="F176" s="54" t="str">
        <f t="shared" si="31"/>
        <v>-</v>
      </c>
    </row>
    <row r="177" spans="1:6" ht="12.75" customHeight="1" x14ac:dyDescent="0.2">
      <c r="A177" s="55">
        <v>323</v>
      </c>
      <c r="B177" s="87" t="s">
        <v>395</v>
      </c>
      <c r="C177" s="52" t="s">
        <v>396</v>
      </c>
      <c r="D177" s="53">
        <f t="shared" ref="D177:E177" si="42">SUM(D178:D186)</f>
        <v>9638768</v>
      </c>
      <c r="E177" s="53">
        <f t="shared" si="42"/>
        <v>11484048.66</v>
      </c>
      <c r="F177" s="54">
        <f t="shared" si="31"/>
        <v>119.14436222554583</v>
      </c>
    </row>
    <row r="178" spans="1:6" ht="12.75" customHeight="1" x14ac:dyDescent="0.2">
      <c r="A178" s="55">
        <v>3231</v>
      </c>
      <c r="B178" s="87" t="s">
        <v>397</v>
      </c>
      <c r="C178" s="52" t="s">
        <v>398</v>
      </c>
      <c r="D178" s="244">
        <v>188049</v>
      </c>
      <c r="E178" s="244">
        <v>189153.45</v>
      </c>
      <c r="F178" s="54">
        <f t="shared" si="31"/>
        <v>100.58732032608523</v>
      </c>
    </row>
    <row r="179" spans="1:6" ht="12.75" customHeight="1" x14ac:dyDescent="0.2">
      <c r="A179" s="55">
        <v>3232</v>
      </c>
      <c r="B179" s="87" t="s">
        <v>399</v>
      </c>
      <c r="C179" s="52" t="s">
        <v>400</v>
      </c>
      <c r="D179" s="244">
        <v>4382834</v>
      </c>
      <c r="E179" s="244">
        <v>3739064.64</v>
      </c>
      <c r="F179" s="54">
        <f t="shared" si="31"/>
        <v>85.311573287968471</v>
      </c>
    </row>
    <row r="180" spans="1:6" ht="12.75" customHeight="1" x14ac:dyDescent="0.2">
      <c r="A180" s="55">
        <v>3233</v>
      </c>
      <c r="B180" s="87" t="s">
        <v>401</v>
      </c>
      <c r="C180" s="52" t="s">
        <v>402</v>
      </c>
      <c r="D180" s="244">
        <v>217955</v>
      </c>
      <c r="E180" s="244">
        <v>282367.44</v>
      </c>
      <c r="F180" s="54">
        <f t="shared" si="31"/>
        <v>129.55309123442913</v>
      </c>
    </row>
    <row r="181" spans="1:6" ht="12.75" customHeight="1" x14ac:dyDescent="0.2">
      <c r="A181" s="55">
        <v>3234</v>
      </c>
      <c r="B181" s="87" t="s">
        <v>403</v>
      </c>
      <c r="C181" s="52" t="s">
        <v>404</v>
      </c>
      <c r="D181" s="244">
        <v>650421</v>
      </c>
      <c r="E181" s="244">
        <v>842438.1</v>
      </c>
      <c r="F181" s="54">
        <f t="shared" si="31"/>
        <v>129.5219711540679</v>
      </c>
    </row>
    <row r="182" spans="1:6" ht="12.75" customHeight="1" x14ac:dyDescent="0.2">
      <c r="A182" s="55">
        <v>3235</v>
      </c>
      <c r="B182" s="87" t="s">
        <v>405</v>
      </c>
      <c r="C182" s="52" t="s">
        <v>406</v>
      </c>
      <c r="D182" s="244">
        <v>269185</v>
      </c>
      <c r="E182" s="244">
        <v>431581.45</v>
      </c>
      <c r="F182" s="54">
        <f t="shared" si="31"/>
        <v>160.32893734792057</v>
      </c>
    </row>
    <row r="183" spans="1:6" ht="12.75" customHeight="1" x14ac:dyDescent="0.2">
      <c r="A183" s="55">
        <v>3236</v>
      </c>
      <c r="B183" s="87" t="s">
        <v>407</v>
      </c>
      <c r="C183" s="52" t="s">
        <v>408</v>
      </c>
      <c r="D183" s="244">
        <v>83478</v>
      </c>
      <c r="E183" s="244">
        <v>103227.67</v>
      </c>
      <c r="F183" s="54">
        <f t="shared" si="31"/>
        <v>123.65853278708163</v>
      </c>
    </row>
    <row r="184" spans="1:6" ht="12.75" customHeight="1" x14ac:dyDescent="0.2">
      <c r="A184" s="55">
        <v>3237</v>
      </c>
      <c r="B184" s="87" t="s">
        <v>409</v>
      </c>
      <c r="C184" s="52" t="s">
        <v>410</v>
      </c>
      <c r="D184" s="244">
        <v>1495302</v>
      </c>
      <c r="E184" s="244">
        <v>2770016.63</v>
      </c>
      <c r="F184" s="54">
        <f t="shared" si="31"/>
        <v>185.24797198157964</v>
      </c>
    </row>
    <row r="185" spans="1:6" ht="12.75" customHeight="1" x14ac:dyDescent="0.2">
      <c r="A185" s="55">
        <v>3238</v>
      </c>
      <c r="B185" s="87" t="s">
        <v>411</v>
      </c>
      <c r="C185" s="52" t="s">
        <v>412</v>
      </c>
      <c r="D185" s="244">
        <v>247621</v>
      </c>
      <c r="E185" s="244">
        <v>236000.06</v>
      </c>
      <c r="F185" s="54">
        <f t="shared" si="31"/>
        <v>95.306965079698415</v>
      </c>
    </row>
    <row r="186" spans="1:6" ht="12.75" customHeight="1" x14ac:dyDescent="0.2">
      <c r="A186" s="55">
        <v>3239</v>
      </c>
      <c r="B186" s="87" t="s">
        <v>413</v>
      </c>
      <c r="C186" s="52" t="s">
        <v>414</v>
      </c>
      <c r="D186" s="244">
        <v>2103923</v>
      </c>
      <c r="E186" s="244">
        <v>2890199.22</v>
      </c>
      <c r="F186" s="54">
        <f t="shared" si="31"/>
        <v>137.37191047390994</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821683</v>
      </c>
      <c r="E188" s="53">
        <f t="shared" si="43"/>
        <v>1469456.8899999997</v>
      </c>
      <c r="F188" s="54">
        <f t="shared" si="31"/>
        <v>178.83501179895404</v>
      </c>
    </row>
    <row r="189" spans="1:6" ht="12.75" customHeight="1" x14ac:dyDescent="0.2">
      <c r="A189" s="55">
        <v>3291</v>
      </c>
      <c r="B189" s="234" t="s">
        <v>419</v>
      </c>
      <c r="C189" s="52" t="s">
        <v>420</v>
      </c>
      <c r="D189" s="244">
        <v>128215</v>
      </c>
      <c r="E189" s="244">
        <v>134331.26</v>
      </c>
      <c r="F189" s="54">
        <f t="shared" si="31"/>
        <v>104.77031548570761</v>
      </c>
    </row>
    <row r="190" spans="1:6" ht="12.75" customHeight="1" x14ac:dyDescent="0.2">
      <c r="A190" s="55">
        <v>3292</v>
      </c>
      <c r="B190" s="87" t="s">
        <v>421</v>
      </c>
      <c r="C190" s="52" t="s">
        <v>422</v>
      </c>
      <c r="D190" s="244">
        <v>72095</v>
      </c>
      <c r="E190" s="244">
        <v>138467.71</v>
      </c>
      <c r="F190" s="54">
        <f t="shared" si="31"/>
        <v>192.06284763159718</v>
      </c>
    </row>
    <row r="191" spans="1:6" ht="12.75" customHeight="1" x14ac:dyDescent="0.2">
      <c r="A191" s="55">
        <v>3293</v>
      </c>
      <c r="B191" s="87" t="s">
        <v>423</v>
      </c>
      <c r="C191" s="52" t="s">
        <v>424</v>
      </c>
      <c r="D191" s="244">
        <v>195799</v>
      </c>
      <c r="E191" s="244">
        <v>204632.27</v>
      </c>
      <c r="F191" s="54">
        <f t="shared" si="31"/>
        <v>104.51139689171036</v>
      </c>
    </row>
    <row r="192" spans="1:6" ht="12.75" customHeight="1" x14ac:dyDescent="0.2">
      <c r="A192" s="55">
        <v>3294</v>
      </c>
      <c r="B192" s="87" t="s">
        <v>425</v>
      </c>
      <c r="C192" s="52" t="s">
        <v>426</v>
      </c>
      <c r="D192" s="244">
        <v>64940</v>
      </c>
      <c r="E192" s="244">
        <v>64113.2</v>
      </c>
      <c r="F192" s="54">
        <f t="shared" si="31"/>
        <v>98.726824761318127</v>
      </c>
    </row>
    <row r="193" spans="1:6" ht="12.75" customHeight="1" x14ac:dyDescent="0.2">
      <c r="A193" s="55">
        <v>3295</v>
      </c>
      <c r="B193" s="87" t="s">
        <v>427</v>
      </c>
      <c r="C193" s="52" t="s">
        <v>428</v>
      </c>
      <c r="D193" s="244">
        <v>139677</v>
      </c>
      <c r="E193" s="244">
        <v>270534.68</v>
      </c>
      <c r="F193" s="54">
        <f t="shared" si="31"/>
        <v>193.68591822562053</v>
      </c>
    </row>
    <row r="194" spans="1:6" ht="12.75" customHeight="1" x14ac:dyDescent="0.2">
      <c r="A194" s="55" t="s">
        <v>429</v>
      </c>
      <c r="B194" s="87" t="s">
        <v>430</v>
      </c>
      <c r="C194" s="52" t="s">
        <v>429</v>
      </c>
      <c r="D194" s="244">
        <v>2256</v>
      </c>
      <c r="E194" s="244">
        <v>360716.12</v>
      </c>
      <c r="F194" s="54" t="str">
        <f t="shared" si="31"/>
        <v>&gt;&gt;100</v>
      </c>
    </row>
    <row r="195" spans="1:6" ht="12.75" customHeight="1" x14ac:dyDescent="0.2">
      <c r="A195" s="55">
        <v>3299</v>
      </c>
      <c r="B195" s="87" t="s">
        <v>431</v>
      </c>
      <c r="C195" s="52" t="s">
        <v>432</v>
      </c>
      <c r="D195" s="244">
        <v>218701</v>
      </c>
      <c r="E195" s="244">
        <v>296661.65000000002</v>
      </c>
      <c r="F195" s="54">
        <f t="shared" si="31"/>
        <v>135.64713924490513</v>
      </c>
    </row>
    <row r="196" spans="1:6" ht="12.75" customHeight="1" x14ac:dyDescent="0.2">
      <c r="A196" s="55">
        <v>34</v>
      </c>
      <c r="B196" s="234" t="s">
        <v>433</v>
      </c>
      <c r="C196" s="52" t="s">
        <v>434</v>
      </c>
      <c r="D196" s="53">
        <f t="shared" ref="D196:E196" si="44">D197+D202+D210</f>
        <v>54000</v>
      </c>
      <c r="E196" s="53">
        <f t="shared" si="44"/>
        <v>1013398.8200000001</v>
      </c>
      <c r="F196" s="54">
        <f t="shared" si="31"/>
        <v>1876.6644814814817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108</v>
      </c>
      <c r="E202" s="53">
        <f t="shared" si="46"/>
        <v>2474.92</v>
      </c>
      <c r="F202" s="54">
        <f t="shared" si="31"/>
        <v>2291.5925925925926</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v>108</v>
      </c>
      <c r="E204" s="244">
        <v>2474.92</v>
      </c>
      <c r="F204" s="54">
        <f t="shared" si="31"/>
        <v>2291.5925925925926</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53892</v>
      </c>
      <c r="E210" s="53">
        <f t="shared" si="47"/>
        <v>1010923.9</v>
      </c>
      <c r="F210" s="54">
        <f t="shared" si="31"/>
        <v>1875.8329622207377</v>
      </c>
    </row>
    <row r="211" spans="1:6" ht="12.75" customHeight="1" x14ac:dyDescent="0.2">
      <c r="A211" s="55">
        <v>3431</v>
      </c>
      <c r="B211" s="234" t="s">
        <v>463</v>
      </c>
      <c r="C211" s="52" t="s">
        <v>464</v>
      </c>
      <c r="D211" s="244">
        <v>46049</v>
      </c>
      <c r="E211" s="244">
        <v>95189.57</v>
      </c>
      <c r="F211" s="54">
        <f t="shared" si="31"/>
        <v>206.71365284805319</v>
      </c>
    </row>
    <row r="212" spans="1:6" ht="12.75" customHeight="1" x14ac:dyDescent="0.2">
      <c r="A212" s="55">
        <v>3432</v>
      </c>
      <c r="B212" s="87" t="s">
        <v>465</v>
      </c>
      <c r="C212" s="52" t="s">
        <v>466</v>
      </c>
      <c r="D212" s="244">
        <v>3275</v>
      </c>
      <c r="E212" s="244">
        <v>508.31</v>
      </c>
      <c r="F212" s="54">
        <f t="shared" si="31"/>
        <v>15.520916030534352</v>
      </c>
    </row>
    <row r="213" spans="1:6" ht="12.75" customHeight="1" x14ac:dyDescent="0.2">
      <c r="A213" s="55">
        <v>3433</v>
      </c>
      <c r="B213" s="87" t="s">
        <v>467</v>
      </c>
      <c r="C213" s="52" t="s">
        <v>468</v>
      </c>
      <c r="D213" s="244">
        <v>268</v>
      </c>
      <c r="E213" s="244">
        <v>865226.02</v>
      </c>
      <c r="F213" s="54" t="str">
        <f t="shared" si="31"/>
        <v>&gt;&gt;100</v>
      </c>
    </row>
    <row r="214" spans="1:6" ht="12.75" customHeight="1" x14ac:dyDescent="0.2">
      <c r="A214" s="55">
        <v>3434</v>
      </c>
      <c r="B214" s="87" t="s">
        <v>469</v>
      </c>
      <c r="C214" s="52" t="s">
        <v>470</v>
      </c>
      <c r="D214" s="244">
        <v>4300</v>
      </c>
      <c r="E214" s="244">
        <v>50000</v>
      </c>
      <c r="F214" s="54">
        <f t="shared" si="31"/>
        <v>1162.7906976744184</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4892045</v>
      </c>
      <c r="E224" s="53">
        <f t="shared" si="51"/>
        <v>5683751.3999999994</v>
      </c>
      <c r="F224" s="54">
        <f t="shared" ref="F224:F235" si="52">IF(D224&lt;&gt;0,IF(E224/D224&gt;=100,"&gt;&gt;100",E224/D224*100),"-")</f>
        <v>116.18354696246659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123688</v>
      </c>
      <c r="E231" s="53">
        <f t="shared" si="55"/>
        <v>40000</v>
      </c>
      <c r="F231" s="54">
        <f t="shared" si="52"/>
        <v>32.339434706681324</v>
      </c>
    </row>
    <row r="232" spans="1:6" ht="12.75" customHeight="1" x14ac:dyDescent="0.2">
      <c r="A232" s="55">
        <v>3631</v>
      </c>
      <c r="B232" s="87" t="s">
        <v>505</v>
      </c>
      <c r="C232" s="52" t="s">
        <v>506</v>
      </c>
      <c r="D232" s="244">
        <v>51827</v>
      </c>
      <c r="E232" s="244">
        <v>40000</v>
      </c>
      <c r="F232" s="54">
        <f t="shared" si="52"/>
        <v>77.179848341598017</v>
      </c>
    </row>
    <row r="233" spans="1:6" ht="12.75" customHeight="1" x14ac:dyDescent="0.2">
      <c r="A233" s="55">
        <v>3632</v>
      </c>
      <c r="B233" s="87" t="s">
        <v>507</v>
      </c>
      <c r="C233" s="52" t="s">
        <v>508</v>
      </c>
      <c r="D233" s="244">
        <v>71861</v>
      </c>
      <c r="E233" s="244">
        <v>0</v>
      </c>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876074</v>
      </c>
      <c r="E236" s="53">
        <f t="shared" si="56"/>
        <v>1280942.04</v>
      </c>
      <c r="F236" s="54">
        <f t="shared" ref="F236:F239" si="57">IF(D236&lt;&gt;0,IF(E236/D236&gt;=100,"&gt;&gt;100",E236/D236*100),"-")</f>
        <v>146.21390887071183</v>
      </c>
    </row>
    <row r="237" spans="1:6" ht="12.75" customHeight="1" x14ac:dyDescent="0.2">
      <c r="A237" s="55" t="s">
        <v>515</v>
      </c>
      <c r="B237" s="87" t="s">
        <v>516</v>
      </c>
      <c r="C237" s="52" t="s">
        <v>515</v>
      </c>
      <c r="D237" s="244">
        <v>746688</v>
      </c>
      <c r="E237" s="244">
        <v>921405.96</v>
      </c>
      <c r="F237" s="54">
        <f t="shared" si="57"/>
        <v>123.3990582411931</v>
      </c>
    </row>
    <row r="238" spans="1:6" ht="12.75" customHeight="1" x14ac:dyDescent="0.2">
      <c r="A238" s="55" t="s">
        <v>517</v>
      </c>
      <c r="B238" s="87" t="s">
        <v>518</v>
      </c>
      <c r="C238" s="52" t="s">
        <v>517</v>
      </c>
      <c r="D238" s="244">
        <v>129386</v>
      </c>
      <c r="E238" s="244">
        <v>359536.08</v>
      </c>
      <c r="F238" s="54">
        <f t="shared" si="57"/>
        <v>277.87865766002506</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3892283</v>
      </c>
      <c r="E240" s="53">
        <f t="shared" si="58"/>
        <v>4362809.3599999994</v>
      </c>
      <c r="F240" s="54">
        <f t="shared" ref="F240:F243" si="59">IF(D240&lt;&gt;0,IF(E240/D240&gt;=100,"&gt;&gt;100",E240/D240*100),"-")</f>
        <v>112.08869858640801</v>
      </c>
    </row>
    <row r="241" spans="1:6" ht="24" x14ac:dyDescent="0.2">
      <c r="A241" s="55">
        <v>3672</v>
      </c>
      <c r="B241" s="87" t="s">
        <v>523</v>
      </c>
      <c r="C241" s="52" t="s">
        <v>524</v>
      </c>
      <c r="D241" s="244">
        <v>3825309</v>
      </c>
      <c r="E241" s="244">
        <v>4291889.09</v>
      </c>
      <c r="F241" s="54">
        <f t="shared" si="59"/>
        <v>112.19718694620487</v>
      </c>
    </row>
    <row r="242" spans="1:6" ht="24" x14ac:dyDescent="0.2">
      <c r="A242" s="55">
        <v>3673</v>
      </c>
      <c r="B242" s="87" t="s">
        <v>525</v>
      </c>
      <c r="C242" s="52" t="s">
        <v>526</v>
      </c>
      <c r="D242" s="244">
        <v>66974</v>
      </c>
      <c r="E242" s="244">
        <v>70920.27</v>
      </c>
      <c r="F242" s="54">
        <f t="shared" si="59"/>
        <v>105.89224176546124</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686563</v>
      </c>
      <c r="E252" s="53">
        <f t="shared" si="63"/>
        <v>1059724.51</v>
      </c>
      <c r="F252" s="54">
        <f t="shared" ref="F252:F258" si="64">IF(D252&lt;&gt;0,IF(E252/D252&gt;=100,"&gt;&gt;100",E252/D252*100),"-")</f>
        <v>154.35211480956593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686563</v>
      </c>
      <c r="E259" s="53">
        <f t="shared" si="66"/>
        <v>1059724.51</v>
      </c>
      <c r="F259" s="54">
        <f t="shared" ref="F259:F262" si="67">IF(D259&lt;&gt;0,IF(E259/D259&gt;=100,"&gt;&gt;100",E259/D259*100),"-")</f>
        <v>154.35211480956593</v>
      </c>
    </row>
    <row r="260" spans="1:6" ht="12.75" customHeight="1" x14ac:dyDescent="0.2">
      <c r="A260" s="55">
        <v>3721</v>
      </c>
      <c r="B260" s="87" t="s">
        <v>557</v>
      </c>
      <c r="C260" s="52" t="s">
        <v>558</v>
      </c>
      <c r="D260" s="244">
        <v>592331</v>
      </c>
      <c r="E260" s="244">
        <v>945123.08</v>
      </c>
      <c r="F260" s="54">
        <f t="shared" si="67"/>
        <v>159.5599554978551</v>
      </c>
    </row>
    <row r="261" spans="1:6" ht="12.75" customHeight="1" x14ac:dyDescent="0.2">
      <c r="A261" s="55">
        <v>3722</v>
      </c>
      <c r="B261" s="87" t="s">
        <v>559</v>
      </c>
      <c r="C261" s="52" t="s">
        <v>560</v>
      </c>
      <c r="D261" s="244">
        <v>94232</v>
      </c>
      <c r="E261" s="244">
        <v>114601.43</v>
      </c>
      <c r="F261" s="54">
        <f t="shared" si="67"/>
        <v>121.61625562441634</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3465105</v>
      </c>
      <c r="E263" s="53">
        <f t="shared" si="68"/>
        <v>5949079.9199999999</v>
      </c>
      <c r="F263" s="54">
        <f t="shared" ref="F263:F267" si="69">IF(D263&lt;&gt;0,IF(E263/D263&gt;=100,"&gt;&gt;100",E263/D263*100),"-")</f>
        <v>171.68541559346687</v>
      </c>
    </row>
    <row r="264" spans="1:6" ht="12.75" customHeight="1" x14ac:dyDescent="0.2">
      <c r="A264" s="55">
        <v>381</v>
      </c>
      <c r="B264" s="87" t="s">
        <v>565</v>
      </c>
      <c r="C264" s="52" t="s">
        <v>566</v>
      </c>
      <c r="D264" s="53">
        <f t="shared" ref="D264:E264" si="70">SUM(D265:D267)</f>
        <v>2704301</v>
      </c>
      <c r="E264" s="53">
        <f t="shared" si="70"/>
        <v>3986599.53</v>
      </c>
      <c r="F264" s="54">
        <f t="shared" si="69"/>
        <v>147.41700461598023</v>
      </c>
    </row>
    <row r="265" spans="1:6" ht="12.75" customHeight="1" x14ac:dyDescent="0.2">
      <c r="A265" s="55">
        <v>3811</v>
      </c>
      <c r="B265" s="87" t="s">
        <v>567</v>
      </c>
      <c r="C265" s="52" t="s">
        <v>568</v>
      </c>
      <c r="D265" s="244">
        <v>2704301</v>
      </c>
      <c r="E265" s="244">
        <v>3986599.53</v>
      </c>
      <c r="F265" s="54">
        <f t="shared" si="69"/>
        <v>147.41700461598023</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447504</v>
      </c>
      <c r="E268" s="53">
        <f t="shared" si="71"/>
        <v>447503.76</v>
      </c>
      <c r="F268" s="54">
        <f t="shared" ref="F268:F272" si="72">IF(D268&lt;&gt;0,IF(E268/D268&gt;=100,"&gt;&gt;100",E268/D268*100),"-")</f>
        <v>99.999946369194475</v>
      </c>
    </row>
    <row r="269" spans="1:6" ht="12.75" customHeight="1" x14ac:dyDescent="0.2">
      <c r="A269" s="55">
        <v>3821</v>
      </c>
      <c r="B269" s="87" t="s">
        <v>575</v>
      </c>
      <c r="C269" s="52" t="s">
        <v>576</v>
      </c>
      <c r="D269" s="244">
        <v>447504</v>
      </c>
      <c r="E269" s="244">
        <v>447503.76</v>
      </c>
      <c r="F269" s="54">
        <f t="shared" si="72"/>
        <v>99.999946369194475</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1329426.6299999999</v>
      </c>
      <c r="F273" s="54" t="str">
        <f t="shared" ref="F273:F284" si="74">IF(D273&lt;&gt;0,IF(E273/D273&gt;=100,"&gt;&gt;100",E273/D273*100),"-")</f>
        <v>-</v>
      </c>
    </row>
    <row r="274" spans="1:6" ht="12.75" customHeight="1" x14ac:dyDescent="0.2">
      <c r="A274" s="55">
        <v>3831</v>
      </c>
      <c r="B274" s="87" t="s">
        <v>585</v>
      </c>
      <c r="C274" s="52" t="s">
        <v>586</v>
      </c>
      <c r="D274" s="244"/>
      <c r="E274" s="244">
        <v>1329426.6299999999</v>
      </c>
      <c r="F274" s="54" t="str">
        <f t="shared" si="74"/>
        <v>-</v>
      </c>
    </row>
    <row r="275" spans="1:6" ht="12.75" customHeight="1" x14ac:dyDescent="0.2">
      <c r="A275" s="55">
        <v>3832</v>
      </c>
      <c r="B275" s="87" t="s">
        <v>587</v>
      </c>
      <c r="C275" s="52" t="s">
        <v>588</v>
      </c>
      <c r="D275" s="244"/>
      <c r="E275" s="244">
        <v>0</v>
      </c>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313300</v>
      </c>
      <c r="E279" s="53">
        <f t="shared" si="75"/>
        <v>185550</v>
      </c>
      <c r="F279" s="54">
        <f t="shared" si="74"/>
        <v>59.224385572933294</v>
      </c>
    </row>
    <row r="280" spans="1:6" ht="24" x14ac:dyDescent="0.2">
      <c r="A280" s="55">
        <v>3861</v>
      </c>
      <c r="B280" s="87" t="s">
        <v>596</v>
      </c>
      <c r="C280" s="52" t="s">
        <v>597</v>
      </c>
      <c r="D280" s="244">
        <v>313300</v>
      </c>
      <c r="E280" s="244">
        <v>185550</v>
      </c>
      <c r="F280" s="54">
        <f t="shared" si="74"/>
        <v>59.224385572933294</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24590982</v>
      </c>
      <c r="E289" s="53">
        <f t="shared" si="79"/>
        <v>31873067.019999996</v>
      </c>
      <c r="F289" s="54">
        <f t="shared" si="76"/>
        <v>129.61282725512953</v>
      </c>
    </row>
    <row r="290" spans="1:6" ht="12.75" customHeight="1" x14ac:dyDescent="0.2">
      <c r="A290" s="55" t="s">
        <v>606</v>
      </c>
      <c r="B290" s="87" t="s">
        <v>617</v>
      </c>
      <c r="C290" s="52" t="s">
        <v>618</v>
      </c>
      <c r="D290" s="53">
        <f>IF(D6&gt;=D289,D6-D289,0)</f>
        <v>10407224</v>
      </c>
      <c r="E290" s="53">
        <f>IF(E6&gt;=E289,E6-E289,0)</f>
        <v>23815009.140000008</v>
      </c>
      <c r="F290" s="54">
        <f t="shared" si="76"/>
        <v>228.83152260391441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6914279</v>
      </c>
      <c r="E292" s="244">
        <v>8611244.5999999996</v>
      </c>
      <c r="F292" s="54">
        <f t="shared" si="76"/>
        <v>124.54291474208662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5404849</v>
      </c>
      <c r="E294" s="244">
        <v>4878952.53</v>
      </c>
      <c r="F294" s="54">
        <f t="shared" si="76"/>
        <v>90.269913738570679</v>
      </c>
    </row>
    <row r="295" spans="1:6" ht="24" x14ac:dyDescent="0.2">
      <c r="A295" s="55">
        <v>9661</v>
      </c>
      <c r="B295" s="87" t="s">
        <v>627</v>
      </c>
      <c r="C295" s="52" t="s">
        <v>628</v>
      </c>
      <c r="D295" s="244">
        <v>378</v>
      </c>
      <c r="E295" s="244">
        <v>24761</v>
      </c>
      <c r="F295" s="54">
        <f t="shared" si="76"/>
        <v>6550.5291005291001</v>
      </c>
    </row>
    <row r="296" spans="1:6" ht="12.75" customHeight="1" x14ac:dyDescent="0.2">
      <c r="A296" s="57" t="s">
        <v>629</v>
      </c>
      <c r="B296" s="235" t="s">
        <v>630</v>
      </c>
      <c r="C296" s="58" t="s">
        <v>629</v>
      </c>
      <c r="D296" s="245"/>
      <c r="E296" s="245">
        <v>0</v>
      </c>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19239</v>
      </c>
      <c r="E298" s="53">
        <f t="shared" si="80"/>
        <v>121657.34</v>
      </c>
      <c r="F298" s="54">
        <f t="shared" ref="F298:F418" si="81">IF(D298&lt;&gt;0,IF(E298/D298&gt;=100,"&gt;&gt;100",E298/D298*100),"-")</f>
        <v>632.34752326004468</v>
      </c>
    </row>
    <row r="299" spans="1:6" ht="12.75" customHeight="1" x14ac:dyDescent="0.2">
      <c r="A299" s="55">
        <v>71</v>
      </c>
      <c r="B299" s="87" t="s">
        <v>634</v>
      </c>
      <c r="C299" s="52" t="s">
        <v>635</v>
      </c>
      <c r="D299" s="53">
        <f t="shared" ref="D299:E299" si="82">D300+D304</f>
        <v>8200</v>
      </c>
      <c r="E299" s="53">
        <f t="shared" si="82"/>
        <v>116582.11</v>
      </c>
      <c r="F299" s="54">
        <f t="shared" si="81"/>
        <v>1421.7330487804877</v>
      </c>
    </row>
    <row r="300" spans="1:6" ht="24" x14ac:dyDescent="0.2">
      <c r="A300" s="55">
        <v>711</v>
      </c>
      <c r="B300" s="87" t="s">
        <v>636</v>
      </c>
      <c r="C300" s="52" t="s">
        <v>637</v>
      </c>
      <c r="D300" s="53">
        <f t="shared" ref="D300:E300" si="83">SUM(D301:D303)</f>
        <v>8200</v>
      </c>
      <c r="E300" s="53">
        <f t="shared" si="83"/>
        <v>116582.11</v>
      </c>
      <c r="F300" s="54">
        <f t="shared" si="81"/>
        <v>1421.7330487804877</v>
      </c>
    </row>
    <row r="301" spans="1:6" ht="12.75" customHeight="1" x14ac:dyDescent="0.2">
      <c r="A301" s="55">
        <v>7111</v>
      </c>
      <c r="B301" s="87" t="s">
        <v>638</v>
      </c>
      <c r="C301" s="52" t="s">
        <v>639</v>
      </c>
      <c r="D301" s="244">
        <v>8200</v>
      </c>
      <c r="E301" s="244">
        <v>116582.11</v>
      </c>
      <c r="F301" s="54">
        <f t="shared" si="81"/>
        <v>1421.7330487804877</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11039</v>
      </c>
      <c r="E311" s="53">
        <f t="shared" si="85"/>
        <v>5075.2299999999996</v>
      </c>
      <c r="F311" s="54">
        <f t="shared" si="81"/>
        <v>45.975450674879973</v>
      </c>
    </row>
    <row r="312" spans="1:6" ht="12.75" customHeight="1" x14ac:dyDescent="0.2">
      <c r="A312" s="55">
        <v>721</v>
      </c>
      <c r="B312" s="87" t="s">
        <v>660</v>
      </c>
      <c r="C312" s="52" t="s">
        <v>661</v>
      </c>
      <c r="D312" s="53">
        <f t="shared" ref="D312:E312" si="86">SUM(D313:D316)</f>
        <v>11039</v>
      </c>
      <c r="E312" s="53">
        <f t="shared" si="86"/>
        <v>5075.2299999999996</v>
      </c>
      <c r="F312" s="54">
        <f t="shared" si="81"/>
        <v>45.975450674879973</v>
      </c>
    </row>
    <row r="313" spans="1:6" ht="12.75" customHeight="1" x14ac:dyDescent="0.2">
      <c r="A313" s="55">
        <v>7211</v>
      </c>
      <c r="B313" s="87" t="s">
        <v>662</v>
      </c>
      <c r="C313" s="52" t="s">
        <v>663</v>
      </c>
      <c r="D313" s="244">
        <v>11039</v>
      </c>
      <c r="E313" s="244">
        <v>5075.2299999999996</v>
      </c>
      <c r="F313" s="54">
        <f t="shared" si="81"/>
        <v>45.975450674879973</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7910442</v>
      </c>
      <c r="E350" s="53">
        <f t="shared" si="95"/>
        <v>8187397.7399999993</v>
      </c>
      <c r="F350" s="54">
        <f t="shared" si="81"/>
        <v>103.50114114988769</v>
      </c>
    </row>
    <row r="351" spans="1:6" ht="12.75" customHeight="1" x14ac:dyDescent="0.2">
      <c r="A351" s="55">
        <v>41</v>
      </c>
      <c r="B351" s="87" t="s">
        <v>738</v>
      </c>
      <c r="C351" s="52" t="s">
        <v>739</v>
      </c>
      <c r="D351" s="53">
        <f t="shared" ref="D351:E351" si="96">D352+D356</f>
        <v>14718</v>
      </c>
      <c r="E351" s="53">
        <f t="shared" si="96"/>
        <v>0</v>
      </c>
      <c r="F351" s="54">
        <f t="shared" si="81"/>
        <v>0</v>
      </c>
    </row>
    <row r="352" spans="1:6" ht="12.75" customHeight="1" x14ac:dyDescent="0.2">
      <c r="A352" s="55">
        <v>411</v>
      </c>
      <c r="B352" s="87" t="s">
        <v>740</v>
      </c>
      <c r="C352" s="52" t="s">
        <v>741</v>
      </c>
      <c r="D352" s="53">
        <f t="shared" ref="D352:E352" si="97">SUM(D353:D355)</f>
        <v>14718</v>
      </c>
      <c r="E352" s="53">
        <f t="shared" si="97"/>
        <v>0</v>
      </c>
      <c r="F352" s="54">
        <f t="shared" si="81"/>
        <v>0</v>
      </c>
    </row>
    <row r="353" spans="1:6" ht="12.75" customHeight="1" x14ac:dyDescent="0.2">
      <c r="A353" s="55">
        <v>4111</v>
      </c>
      <c r="B353" s="87" t="s">
        <v>638</v>
      </c>
      <c r="C353" s="52" t="s">
        <v>742</v>
      </c>
      <c r="D353" s="244">
        <v>14718</v>
      </c>
      <c r="E353" s="244"/>
      <c r="F353" s="54">
        <f t="shared" si="81"/>
        <v>0</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6772353</v>
      </c>
      <c r="E363" s="53">
        <f t="shared" si="99"/>
        <v>6539674.0599999996</v>
      </c>
      <c r="F363" s="54">
        <f t="shared" si="81"/>
        <v>96.564282163082751</v>
      </c>
    </row>
    <row r="364" spans="1:6" ht="12.75" customHeight="1" x14ac:dyDescent="0.2">
      <c r="A364" s="55">
        <v>421</v>
      </c>
      <c r="B364" s="87" t="s">
        <v>756</v>
      </c>
      <c r="C364" s="52" t="s">
        <v>757</v>
      </c>
      <c r="D364" s="53">
        <f t="shared" ref="D364:E364" si="100">SUM(D365:D368)</f>
        <v>6319797</v>
      </c>
      <c r="E364" s="53">
        <f t="shared" si="100"/>
        <v>5593769.3599999994</v>
      </c>
      <c r="F364" s="54">
        <f t="shared" si="81"/>
        <v>88.511851883850056</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v>188500</v>
      </c>
      <c r="F366" s="54" t="str">
        <f t="shared" si="81"/>
        <v>-</v>
      </c>
    </row>
    <row r="367" spans="1:6" ht="12.75" customHeight="1" x14ac:dyDescent="0.2">
      <c r="A367" s="55">
        <v>4213</v>
      </c>
      <c r="B367" s="87" t="s">
        <v>666</v>
      </c>
      <c r="C367" s="52" t="s">
        <v>760</v>
      </c>
      <c r="D367" s="244">
        <v>1057386</v>
      </c>
      <c r="E367" s="244">
        <v>2411104.7999999998</v>
      </c>
      <c r="F367" s="54">
        <f t="shared" si="81"/>
        <v>228.0250353229568</v>
      </c>
    </row>
    <row r="368" spans="1:6" ht="12.75" customHeight="1" x14ac:dyDescent="0.2">
      <c r="A368" s="55">
        <v>4214</v>
      </c>
      <c r="B368" s="87" t="s">
        <v>668</v>
      </c>
      <c r="C368" s="52" t="s">
        <v>761</v>
      </c>
      <c r="D368" s="244">
        <v>5262411</v>
      </c>
      <c r="E368" s="244">
        <v>2994164.56</v>
      </c>
      <c r="F368" s="54">
        <f t="shared" si="81"/>
        <v>56.897200921782812</v>
      </c>
    </row>
    <row r="369" spans="1:6" ht="12.75" customHeight="1" x14ac:dyDescent="0.2">
      <c r="A369" s="55">
        <v>422</v>
      </c>
      <c r="B369" s="87" t="s">
        <v>762</v>
      </c>
      <c r="C369" s="52" t="s">
        <v>763</v>
      </c>
      <c r="D369" s="53">
        <f t="shared" ref="D369:E369" si="101">SUM(D370:D377)</f>
        <v>239932</v>
      </c>
      <c r="E369" s="53">
        <f t="shared" si="101"/>
        <v>848370.95</v>
      </c>
      <c r="F369" s="54">
        <f t="shared" si="81"/>
        <v>353.58807912241798</v>
      </c>
    </row>
    <row r="370" spans="1:6" ht="12.75" customHeight="1" x14ac:dyDescent="0.2">
      <c r="A370" s="55">
        <v>4221</v>
      </c>
      <c r="B370" s="87" t="s">
        <v>672</v>
      </c>
      <c r="C370" s="52" t="s">
        <v>764</v>
      </c>
      <c r="D370" s="244">
        <v>24576</v>
      </c>
      <c r="E370" s="244">
        <v>82671.03</v>
      </c>
      <c r="F370" s="54">
        <f t="shared" si="81"/>
        <v>336.3892822265625</v>
      </c>
    </row>
    <row r="371" spans="1:6" ht="12.75" customHeight="1" x14ac:dyDescent="0.2">
      <c r="A371" s="55">
        <v>4222</v>
      </c>
      <c r="B371" s="87" t="s">
        <v>765</v>
      </c>
      <c r="C371" s="52" t="s">
        <v>766</v>
      </c>
      <c r="D371" s="244">
        <v>300</v>
      </c>
      <c r="E371" s="244">
        <v>15997.9</v>
      </c>
      <c r="F371" s="54">
        <f t="shared" si="81"/>
        <v>5332.6333333333332</v>
      </c>
    </row>
    <row r="372" spans="1:6" ht="12.75" customHeight="1" x14ac:dyDescent="0.2">
      <c r="A372" s="55">
        <v>4223</v>
      </c>
      <c r="B372" s="87" t="s">
        <v>676</v>
      </c>
      <c r="C372" s="52" t="s">
        <v>767</v>
      </c>
      <c r="D372" s="244"/>
      <c r="E372" s="244">
        <v>20623.400000000001</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21625</v>
      </c>
      <c r="E375" s="244"/>
      <c r="F375" s="54">
        <f t="shared" si="81"/>
        <v>0</v>
      </c>
    </row>
    <row r="376" spans="1:6" ht="12.75" customHeight="1" x14ac:dyDescent="0.2">
      <c r="A376" s="55">
        <v>4227</v>
      </c>
      <c r="B376" s="234" t="s">
        <v>684</v>
      </c>
      <c r="C376" s="52" t="s">
        <v>771</v>
      </c>
      <c r="D376" s="244">
        <v>193431</v>
      </c>
      <c r="E376" s="244">
        <v>729078.62</v>
      </c>
      <c r="F376" s="54">
        <f t="shared" si="81"/>
        <v>376.91922184138014</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212624</v>
      </c>
      <c r="E391" s="53">
        <f t="shared" si="105"/>
        <v>97533.75</v>
      </c>
      <c r="F391" s="54">
        <f t="shared" si="81"/>
        <v>45.871467943411844</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24999</v>
      </c>
      <c r="E393" s="244">
        <v>7033.75</v>
      </c>
      <c r="F393" s="54">
        <f t="shared" si="81"/>
        <v>28.1361254450178</v>
      </c>
    </row>
    <row r="394" spans="1:6" ht="12.75" customHeight="1" x14ac:dyDescent="0.2">
      <c r="A394" s="55">
        <v>4263</v>
      </c>
      <c r="B394" s="87" t="s">
        <v>720</v>
      </c>
      <c r="C394" s="52" t="s">
        <v>795</v>
      </c>
      <c r="D394" s="244">
        <v>187625</v>
      </c>
      <c r="E394" s="244">
        <v>90500</v>
      </c>
      <c r="F394" s="54">
        <f t="shared" si="81"/>
        <v>48.234510326449033</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1123371</v>
      </c>
      <c r="E402" s="53">
        <f t="shared" si="109"/>
        <v>1647723.68</v>
      </c>
      <c r="F402" s="54">
        <f t="shared" si="81"/>
        <v>146.67671499442304</v>
      </c>
    </row>
    <row r="403" spans="1:6" ht="12.75" customHeight="1" x14ac:dyDescent="0.2">
      <c r="A403" s="55">
        <v>451</v>
      </c>
      <c r="B403" s="87" t="s">
        <v>809</v>
      </c>
      <c r="C403" s="52" t="s">
        <v>810</v>
      </c>
      <c r="D403" s="244">
        <v>1123371</v>
      </c>
      <c r="E403" s="244">
        <v>1647723.68</v>
      </c>
      <c r="F403" s="54">
        <f t="shared" si="81"/>
        <v>146.67671499442304</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7891203</v>
      </c>
      <c r="E408" s="53">
        <f t="shared" si="111"/>
        <v>8065740.3999999994</v>
      </c>
      <c r="F408" s="54">
        <f t="shared" si="81"/>
        <v>102.2117971112896</v>
      </c>
    </row>
    <row r="409" spans="1:6" ht="12.75" customHeight="1" x14ac:dyDescent="0.2">
      <c r="A409" s="55">
        <v>92212</v>
      </c>
      <c r="B409" s="87" t="s">
        <v>821</v>
      </c>
      <c r="C409" s="52" t="s">
        <v>822</v>
      </c>
      <c r="D409" s="244">
        <v>1379748</v>
      </c>
      <c r="E409" s="244">
        <v>1675310.36</v>
      </c>
      <c r="F409" s="54">
        <f t="shared" si="81"/>
        <v>121.42147406627876</v>
      </c>
    </row>
    <row r="410" spans="1:6" ht="12.75" customHeight="1" x14ac:dyDescent="0.2">
      <c r="A410" s="55">
        <v>92222</v>
      </c>
      <c r="B410" s="87" t="s">
        <v>823</v>
      </c>
      <c r="C410" s="52" t="s">
        <v>824</v>
      </c>
      <c r="D410" s="244"/>
      <c r="E410" s="244">
        <v>0</v>
      </c>
      <c r="F410" s="54" t="str">
        <f t="shared" si="81"/>
        <v>-</v>
      </c>
    </row>
    <row r="411" spans="1:6" ht="12.75" customHeight="1" x14ac:dyDescent="0.2">
      <c r="A411" s="55">
        <v>97</v>
      </c>
      <c r="B411" s="87" t="s">
        <v>825</v>
      </c>
      <c r="C411" s="52" t="s">
        <v>826</v>
      </c>
      <c r="D411" s="244">
        <v>2182</v>
      </c>
      <c r="E411" s="244">
        <v>19146.77</v>
      </c>
      <c r="F411" s="54">
        <f t="shared" si="81"/>
        <v>877.487167736022</v>
      </c>
    </row>
    <row r="412" spans="1:6" ht="12.75" customHeight="1" x14ac:dyDescent="0.2">
      <c r="A412" s="55" t="s">
        <v>606</v>
      </c>
      <c r="B412" s="87" t="s">
        <v>827</v>
      </c>
      <c r="C412" s="52" t="s">
        <v>828</v>
      </c>
      <c r="D412" s="53">
        <f>D6+D298</f>
        <v>35017445</v>
      </c>
      <c r="E412" s="53">
        <f>E6+E298</f>
        <v>55809733.500000007</v>
      </c>
      <c r="F412" s="54">
        <f t="shared" si="81"/>
        <v>159.37694340635079</v>
      </c>
    </row>
    <row r="413" spans="1:6" ht="12.75" customHeight="1" x14ac:dyDescent="0.2">
      <c r="A413" s="55" t="s">
        <v>606</v>
      </c>
      <c r="B413" s="87" t="s">
        <v>829</v>
      </c>
      <c r="C413" s="52" t="s">
        <v>830</v>
      </c>
      <c r="D413" s="53">
        <f t="shared" ref="D413:E413" si="112">D289+D350</f>
        <v>32501424</v>
      </c>
      <c r="E413" s="53">
        <f t="shared" si="112"/>
        <v>40060464.759999998</v>
      </c>
      <c r="F413" s="54">
        <f t="shared" si="81"/>
        <v>123.25756791456274</v>
      </c>
    </row>
    <row r="414" spans="1:6" ht="12.75" customHeight="1" x14ac:dyDescent="0.2">
      <c r="A414" s="55" t="s">
        <v>606</v>
      </c>
      <c r="B414" s="87" t="s">
        <v>831</v>
      </c>
      <c r="C414" s="52" t="s">
        <v>832</v>
      </c>
      <c r="D414" s="53">
        <f t="shared" ref="D414:E414" si="113">IF(D412&gt;=D413,D412-D413,0)</f>
        <v>2516021</v>
      </c>
      <c r="E414" s="53">
        <f t="shared" si="113"/>
        <v>15749268.74000001</v>
      </c>
      <c r="F414" s="54">
        <f t="shared" si="81"/>
        <v>625.95935169062614</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8294027</v>
      </c>
      <c r="E416" s="53">
        <f t="shared" si="115"/>
        <v>10286554.959999999</v>
      </c>
      <c r="F416" s="54">
        <f t="shared" si="81"/>
        <v>124.02364930811052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5407031</v>
      </c>
      <c r="E418" s="64">
        <f t="shared" si="117"/>
        <v>4898099.3</v>
      </c>
      <c r="F418" s="59">
        <f t="shared" si="81"/>
        <v>90.587594189861306</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3996616</v>
      </c>
      <c r="E420" s="53">
        <f t="shared" si="118"/>
        <v>508933.98</v>
      </c>
      <c r="F420" s="54">
        <f t="shared" ref="F420:F647" si="119">IF(D420&lt;&gt;0,IF(E420/D420&gt;=100,"&gt;&gt;100",E420/D420*100),"-")</f>
        <v>12.734122567692266</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3996616</v>
      </c>
      <c r="E484" s="53">
        <f t="shared" si="137"/>
        <v>508933.98</v>
      </c>
      <c r="F484" s="54">
        <f t="shared" si="119"/>
        <v>12.734122567692266</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2196616</v>
      </c>
      <c r="E490" s="53">
        <f t="shared" si="139"/>
        <v>508933.98</v>
      </c>
      <c r="F490" s="54">
        <f t="shared" si="119"/>
        <v>23.169000863145854</v>
      </c>
    </row>
    <row r="491" spans="1:6" ht="12.75" customHeight="1" x14ac:dyDescent="0.2">
      <c r="A491" s="55">
        <v>8422</v>
      </c>
      <c r="B491" s="87" t="s">
        <v>986</v>
      </c>
      <c r="C491" s="52" t="s">
        <v>987</v>
      </c>
      <c r="D491" s="244">
        <v>2196616</v>
      </c>
      <c r="E491" s="244">
        <v>508933.98</v>
      </c>
      <c r="F491" s="54">
        <f t="shared" si="119"/>
        <v>23.169000863145854</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1800000</v>
      </c>
      <c r="E507" s="53">
        <f t="shared" si="142"/>
        <v>0</v>
      </c>
      <c r="F507" s="54">
        <f t="shared" si="119"/>
        <v>0</v>
      </c>
    </row>
    <row r="508" spans="1:6" ht="12.75" customHeight="1" x14ac:dyDescent="0.2">
      <c r="A508" s="55">
        <v>8471</v>
      </c>
      <c r="B508" s="87" t="s">
        <v>1020</v>
      </c>
      <c r="C508" s="52" t="s">
        <v>1021</v>
      </c>
      <c r="D508" s="244">
        <v>1800000</v>
      </c>
      <c r="E508" s="244"/>
      <c r="F508" s="54">
        <f t="shared" si="119"/>
        <v>0</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2720110</v>
      </c>
      <c r="E528" s="53">
        <f t="shared" si="148"/>
        <v>144454.24</v>
      </c>
      <c r="F528" s="54">
        <f t="shared" si="119"/>
        <v>5.3106028800305873</v>
      </c>
    </row>
    <row r="529" spans="1:6" ht="24" x14ac:dyDescent="0.2">
      <c r="A529" s="55">
        <v>51</v>
      </c>
      <c r="B529" s="87" t="s">
        <v>1062</v>
      </c>
      <c r="C529" s="52" t="s">
        <v>1063</v>
      </c>
      <c r="D529" s="53">
        <f t="shared" ref="D529:E529" si="149">D530+D535+D538+D542+D543+D550+D555+D563</f>
        <v>2689599</v>
      </c>
      <c r="E529" s="53">
        <f t="shared" si="149"/>
        <v>0</v>
      </c>
      <c r="F529" s="54">
        <f t="shared" si="119"/>
        <v>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2689599</v>
      </c>
      <c r="E563" s="53">
        <f t="shared" si="156"/>
        <v>0</v>
      </c>
      <c r="F563" s="54">
        <f t="shared" si="119"/>
        <v>0</v>
      </c>
    </row>
    <row r="564" spans="1:6" ht="12.75" customHeight="1" x14ac:dyDescent="0.2">
      <c r="A564" s="55" t="s">
        <v>1132</v>
      </c>
      <c r="B564" s="87" t="s">
        <v>1133</v>
      </c>
      <c r="C564" s="52" t="s">
        <v>1132</v>
      </c>
      <c r="D564" s="244">
        <v>2689599</v>
      </c>
      <c r="E564" s="244"/>
      <c r="F564" s="54">
        <f t="shared" si="119"/>
        <v>0</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30511</v>
      </c>
      <c r="E593" s="53">
        <f t="shared" si="167"/>
        <v>144454.24</v>
      </c>
      <c r="F593" s="54">
        <f t="shared" si="119"/>
        <v>473.44970666317067</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142397.34</v>
      </c>
      <c r="F599" s="54" t="str">
        <f t="shared" si="119"/>
        <v>-</v>
      </c>
    </row>
    <row r="600" spans="1:6" ht="12.75" customHeight="1" x14ac:dyDescent="0.2">
      <c r="A600" s="55">
        <v>5422</v>
      </c>
      <c r="B600" s="87" t="s">
        <v>1195</v>
      </c>
      <c r="C600" s="52" t="s">
        <v>1196</v>
      </c>
      <c r="D600" s="244"/>
      <c r="E600" s="244">
        <v>142397.34</v>
      </c>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30511</v>
      </c>
      <c r="E617" s="53">
        <f t="shared" si="173"/>
        <v>2056.9</v>
      </c>
      <c r="F617" s="54">
        <f t="shared" si="119"/>
        <v>6.741503064468553</v>
      </c>
    </row>
    <row r="618" spans="1:6" ht="12.75" customHeight="1" x14ac:dyDescent="0.2">
      <c r="A618" s="55">
        <v>5471</v>
      </c>
      <c r="B618" s="87" t="s">
        <v>1231</v>
      </c>
      <c r="C618" s="52" t="s">
        <v>1232</v>
      </c>
      <c r="D618" s="244">
        <v>30511</v>
      </c>
      <c r="E618" s="244">
        <v>2056.9</v>
      </c>
      <c r="F618" s="54">
        <f t="shared" si="119"/>
        <v>6.741503064468553</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1276506</v>
      </c>
      <c r="E635" s="53">
        <f t="shared" si="178"/>
        <v>364479.74</v>
      </c>
      <c r="F635" s="54">
        <f t="shared" si="119"/>
        <v>28.552920236959324</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4932568</v>
      </c>
      <c r="E637" s="244">
        <v>6732567.6399999997</v>
      </c>
      <c r="F637" s="54">
        <f t="shared" si="119"/>
        <v>136.49214040232187</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39014061</v>
      </c>
      <c r="E639" s="53">
        <f t="shared" si="180"/>
        <v>56318667.480000004</v>
      </c>
      <c r="F639" s="54">
        <f t="shared" si="119"/>
        <v>144.35479423687784</v>
      </c>
    </row>
    <row r="640" spans="1:6" ht="12.75" customHeight="1" x14ac:dyDescent="0.2">
      <c r="A640" s="55" t="s">
        <v>606</v>
      </c>
      <c r="B640" s="87" t="s">
        <v>1275</v>
      </c>
      <c r="C640" s="52" t="s">
        <v>1276</v>
      </c>
      <c r="D640" s="53">
        <f t="shared" ref="D640:E640" si="181">D413+D528</f>
        <v>35221534</v>
      </c>
      <c r="E640" s="53">
        <f t="shared" si="181"/>
        <v>40204919</v>
      </c>
      <c r="F640" s="54">
        <f t="shared" si="119"/>
        <v>114.14868812925639</v>
      </c>
    </row>
    <row r="641" spans="1:6" ht="12.75" customHeight="1" x14ac:dyDescent="0.2">
      <c r="A641" s="55" t="s">
        <v>606</v>
      </c>
      <c r="B641" s="87" t="s">
        <v>1277</v>
      </c>
      <c r="C641" s="52" t="s">
        <v>1278</v>
      </c>
      <c r="D641" s="53">
        <f t="shared" ref="D641:E641" si="182">IF(D639&gt;=D640,D639-D640,0)</f>
        <v>3792527</v>
      </c>
      <c r="E641" s="53">
        <f t="shared" si="182"/>
        <v>16113748.480000004</v>
      </c>
      <c r="F641" s="54">
        <f t="shared" si="119"/>
        <v>424.88157579365958</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13226595</v>
      </c>
      <c r="E643" s="53">
        <f t="shared" si="184"/>
        <v>17019122.599999998</v>
      </c>
      <c r="F643" s="54">
        <f t="shared" si="119"/>
        <v>128.67349911296139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17019122</v>
      </c>
      <c r="E645" s="53">
        <f t="shared" si="186"/>
        <v>33132871.080000002</v>
      </c>
      <c r="F645" s="54">
        <f t="shared" si="119"/>
        <v>194.68026070910122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307634</v>
      </c>
      <c r="E647" s="245">
        <v>368271.78</v>
      </c>
      <c r="F647" s="59">
        <f t="shared" si="119"/>
        <v>119.7110137371032</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13078498</v>
      </c>
      <c r="E649" s="244">
        <v>20890731.280000001</v>
      </c>
      <c r="F649" s="54">
        <f t="shared" ref="F649:F724" si="188">IF(D649&lt;&gt;0,IF(E649/D649&gt;=100,"&gt;&gt;100",E649/D649*100),"-")</f>
        <v>159.73341342407974</v>
      </c>
    </row>
    <row r="650" spans="1:6" ht="12.75" customHeight="1" x14ac:dyDescent="0.2">
      <c r="A650" s="55" t="s">
        <v>1294</v>
      </c>
      <c r="B650" s="87" t="s">
        <v>1295</v>
      </c>
      <c r="C650" s="52" t="s">
        <v>1294</v>
      </c>
      <c r="D650" s="244">
        <v>47416733</v>
      </c>
      <c r="E650" s="244">
        <v>64312512.950000003</v>
      </c>
      <c r="F650" s="54">
        <f t="shared" si="188"/>
        <v>135.63252649650073</v>
      </c>
    </row>
    <row r="651" spans="1:6" ht="12.75" customHeight="1" x14ac:dyDescent="0.2">
      <c r="A651" s="55" t="s">
        <v>1296</v>
      </c>
      <c r="B651" s="87" t="s">
        <v>1297</v>
      </c>
      <c r="C651" s="52" t="s">
        <v>1296</v>
      </c>
      <c r="D651" s="244">
        <v>39604500</v>
      </c>
      <c r="E651" s="244">
        <v>49863796.729999997</v>
      </c>
      <c r="F651" s="54">
        <f t="shared" si="188"/>
        <v>125.90437129619107</v>
      </c>
    </row>
    <row r="652" spans="1:6" ht="24" x14ac:dyDescent="0.2">
      <c r="A652" s="55">
        <v>11</v>
      </c>
      <c r="B652" s="87" t="s">
        <v>1298</v>
      </c>
      <c r="C652" s="52" t="s">
        <v>1299</v>
      </c>
      <c r="D652" s="53">
        <f t="shared" ref="D652:E652" si="189">+D649+D650-D651</f>
        <v>20890731</v>
      </c>
      <c r="E652" s="53">
        <f t="shared" si="189"/>
        <v>35339447.500000007</v>
      </c>
      <c r="F652" s="54">
        <f t="shared" si="188"/>
        <v>169.16328825448954</v>
      </c>
    </row>
    <row r="653" spans="1:6" ht="24" x14ac:dyDescent="0.2">
      <c r="A653" s="55" t="s">
        <v>606</v>
      </c>
      <c r="B653" s="87" t="s">
        <v>1300</v>
      </c>
      <c r="C653" s="52" t="s">
        <v>1301</v>
      </c>
      <c r="D653" s="264">
        <v>25</v>
      </c>
      <c r="E653" s="264">
        <v>24</v>
      </c>
      <c r="F653" s="54">
        <f t="shared" si="188"/>
        <v>96</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23</v>
      </c>
      <c r="E655" s="264">
        <v>21</v>
      </c>
      <c r="F655" s="54">
        <f t="shared" si="188"/>
        <v>91.304347826086953</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2115080</v>
      </c>
      <c r="E658" s="244">
        <v>4912029</v>
      </c>
      <c r="F658" s="54">
        <f t="shared" si="188"/>
        <v>232.23844960947102</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6775</v>
      </c>
      <c r="E660" s="244">
        <v>5228.58</v>
      </c>
      <c r="F660" s="54">
        <f t="shared" si="188"/>
        <v>77.174612546125459</v>
      </c>
    </row>
    <row r="661" spans="1:6" ht="12.75" customHeight="1" x14ac:dyDescent="0.2">
      <c r="A661" s="55">
        <v>63311</v>
      </c>
      <c r="B661" s="87" t="s">
        <v>1317</v>
      </c>
      <c r="C661" s="52" t="s">
        <v>1318</v>
      </c>
      <c r="D661" s="244">
        <v>70000</v>
      </c>
      <c r="E661" s="244">
        <v>160000</v>
      </c>
      <c r="F661" s="54">
        <f t="shared" si="188"/>
        <v>228.57142857142856</v>
      </c>
    </row>
    <row r="662" spans="1:6" ht="12.75" customHeight="1" x14ac:dyDescent="0.2">
      <c r="A662" s="55">
        <v>63312</v>
      </c>
      <c r="B662" s="87" t="s">
        <v>1319</v>
      </c>
      <c r="C662" s="52" t="s">
        <v>1320</v>
      </c>
      <c r="D662" s="244">
        <v>208400</v>
      </c>
      <c r="E662" s="244">
        <v>300000</v>
      </c>
      <c r="F662" s="54">
        <f t="shared" si="188"/>
        <v>143.95393474088291</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567250</v>
      </c>
      <c r="E665" s="244">
        <v>481174.49</v>
      </c>
      <c r="F665" s="54">
        <f t="shared" si="188"/>
        <v>84.825824592331429</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v>105295</v>
      </c>
      <c r="E673" s="244">
        <v>44246.25</v>
      </c>
      <c r="F673" s="54">
        <f t="shared" si="188"/>
        <v>42.021226079111067</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v>546229.81999999995</v>
      </c>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91341</v>
      </c>
      <c r="E712" s="244">
        <v>111874.8</v>
      </c>
      <c r="F712" s="54">
        <f t="shared" si="188"/>
        <v>122.48037573488358</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58674</v>
      </c>
      <c r="E716" s="244">
        <v>48046.879999999997</v>
      </c>
      <c r="F716" s="54">
        <f t="shared" si="188"/>
        <v>81.887854927225007</v>
      </c>
    </row>
    <row r="717" spans="1:6" ht="12.75" customHeight="1" x14ac:dyDescent="0.2">
      <c r="A717" s="55">
        <v>31215</v>
      </c>
      <c r="B717" s="87" t="s">
        <v>1411</v>
      </c>
      <c r="C717" s="52" t="s">
        <v>1412</v>
      </c>
      <c r="D717" s="244">
        <v>7500</v>
      </c>
      <c r="E717" s="244">
        <v>11000</v>
      </c>
      <c r="F717" s="54">
        <f t="shared" si="188"/>
        <v>146.66666666666666</v>
      </c>
    </row>
    <row r="718" spans="1:6" ht="12.75" customHeight="1" x14ac:dyDescent="0.2">
      <c r="A718" s="55">
        <v>32121</v>
      </c>
      <c r="B718" s="87" t="s">
        <v>1413</v>
      </c>
      <c r="C718" s="52" t="s">
        <v>1414</v>
      </c>
      <c r="D718" s="244">
        <v>113607</v>
      </c>
      <c r="E718" s="244">
        <v>113258</v>
      </c>
      <c r="F718" s="54">
        <f t="shared" si="188"/>
        <v>99.692800619680128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335482</v>
      </c>
      <c r="E721" s="244">
        <v>407254.15</v>
      </c>
      <c r="F721" s="54">
        <f t="shared" si="188"/>
        <v>121.39374094586297</v>
      </c>
    </row>
    <row r="722" spans="1:6" ht="12.75" customHeight="1" x14ac:dyDescent="0.2">
      <c r="A722" s="55" t="s">
        <v>1421</v>
      </c>
      <c r="B722" s="87" t="s">
        <v>1422</v>
      </c>
      <c r="C722" s="52" t="s">
        <v>1421</v>
      </c>
      <c r="D722" s="244">
        <v>75212</v>
      </c>
      <c r="E722" s="244">
        <v>77549.42</v>
      </c>
      <c r="F722" s="54">
        <f t="shared" si="188"/>
        <v>103.10777535499653</v>
      </c>
    </row>
    <row r="723" spans="1:6" ht="12.75" customHeight="1" x14ac:dyDescent="0.2">
      <c r="A723" s="55" t="s">
        <v>1423</v>
      </c>
      <c r="B723" s="87" t="s">
        <v>1424</v>
      </c>
      <c r="C723" s="52" t="s">
        <v>1423</v>
      </c>
      <c r="D723" s="244">
        <v>432408</v>
      </c>
      <c r="E723" s="244">
        <v>903129.94</v>
      </c>
      <c r="F723" s="54">
        <f t="shared" si="188"/>
        <v>208.86059924885757</v>
      </c>
    </row>
    <row r="724" spans="1:6" ht="12.75" customHeight="1" x14ac:dyDescent="0.2">
      <c r="A724" s="55" t="s">
        <v>1425</v>
      </c>
      <c r="B724" s="87" t="s">
        <v>1426</v>
      </c>
      <c r="C724" s="52" t="s">
        <v>1425</v>
      </c>
      <c r="D724" s="244"/>
      <c r="E724" s="244">
        <v>15000</v>
      </c>
      <c r="F724" s="54" t="str">
        <f t="shared" si="188"/>
        <v>-</v>
      </c>
    </row>
    <row r="725" spans="1:6" ht="12.75" customHeight="1" x14ac:dyDescent="0.2">
      <c r="A725" s="55">
        <v>32911</v>
      </c>
      <c r="B725" s="87" t="s">
        <v>1427</v>
      </c>
      <c r="C725" s="52" t="s">
        <v>1428</v>
      </c>
      <c r="D725" s="244">
        <v>102644</v>
      </c>
      <c r="E725" s="244">
        <v>115699.58</v>
      </c>
      <c r="F725" s="54">
        <f t="shared" ref="F725:F979" si="190">IF(D725&lt;&gt;0,IF(E725/D725&gt;=100,"&gt;&gt;100",E725/D725*100),"-")</f>
        <v>112.71928217918241</v>
      </c>
    </row>
    <row r="726" spans="1:6" ht="12.75" customHeight="1" x14ac:dyDescent="0.2">
      <c r="A726" s="55" t="s">
        <v>1429</v>
      </c>
      <c r="B726" s="87" t="s">
        <v>1430</v>
      </c>
      <c r="C726" s="52" t="s">
        <v>1429</v>
      </c>
      <c r="D726" s="244">
        <v>3175</v>
      </c>
      <c r="E726" s="244">
        <v>8132.74</v>
      </c>
      <c r="F726" s="54">
        <f t="shared" si="190"/>
        <v>256.14929133858266</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v>108</v>
      </c>
      <c r="E739" s="244">
        <v>2474.92</v>
      </c>
      <c r="F739" s="54">
        <f t="shared" si="190"/>
        <v>2291.5925925925926</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v>40000</v>
      </c>
      <c r="E763" s="244">
        <v>40000</v>
      </c>
      <c r="F763" s="54">
        <f t="shared" si="190"/>
        <v>100</v>
      </c>
    </row>
    <row r="764" spans="1:6" ht="12.75" customHeight="1" x14ac:dyDescent="0.2">
      <c r="A764" s="55">
        <v>36316</v>
      </c>
      <c r="B764" s="87" t="s">
        <v>1505</v>
      </c>
      <c r="C764" s="52" t="s">
        <v>1506</v>
      </c>
      <c r="D764" s="244">
        <v>11827</v>
      </c>
      <c r="E764" s="244"/>
      <c r="F764" s="54">
        <f t="shared" si="190"/>
        <v>0</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71861</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460731</v>
      </c>
      <c r="E816" s="244">
        <v>666360</v>
      </c>
      <c r="F816" s="54">
        <f t="shared" si="190"/>
        <v>144.63103199046731</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131600</v>
      </c>
      <c r="E819" s="244">
        <v>278763.08</v>
      </c>
      <c r="F819" s="54">
        <f t="shared" si="190"/>
        <v>211.82604863221886</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v>8400</v>
      </c>
      <c r="E826" s="244"/>
      <c r="F826" s="54">
        <f t="shared" si="190"/>
        <v>0</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85832</v>
      </c>
      <c r="E828" s="244">
        <v>114601.43</v>
      </c>
      <c r="F828" s="54">
        <f t="shared" si="190"/>
        <v>133.51830319694287</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313300</v>
      </c>
      <c r="E830" s="244">
        <v>185550</v>
      </c>
      <c r="F830" s="54">
        <f t="shared" si="190"/>
        <v>59.224385572933294</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v>2196616</v>
      </c>
      <c r="E879" s="244">
        <v>508933.98</v>
      </c>
      <c r="F879" s="54">
        <f t="shared" si="190"/>
        <v>23.169000863145854</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v>1800000</v>
      </c>
      <c r="E901" s="244"/>
      <c r="F901" s="54">
        <f t="shared" si="190"/>
        <v>0</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v>142397.34</v>
      </c>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v>30511</v>
      </c>
      <c r="E968" s="244">
        <v>2056.9</v>
      </c>
      <c r="F968" s="54">
        <f t="shared" si="190"/>
        <v>6.741503064468553</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7" workbookViewId="0">
      <selection activeCell="E299" sqref="E29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169913394</v>
      </c>
      <c r="E6" s="231">
        <f t="shared" si="0"/>
        <v>214012439.33999997</v>
      </c>
      <c r="F6" s="232">
        <f t="shared" ref="F6:F260" si="1">IF(D6&gt;0,IF(E6/D6&gt;=100,"&gt;&gt;100",E6/D6*100),"-")</f>
        <v>125.95383701181319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115488669</v>
      </c>
      <c r="E7" s="106">
        <f t="shared" si="2"/>
        <v>145692590.41999999</v>
      </c>
      <c r="F7" s="95">
        <f t="shared" si="1"/>
        <v>126.15314704163747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15171749</v>
      </c>
      <c r="E8" s="106">
        <f>E9+E10-E11</f>
        <v>15171794.41</v>
      </c>
      <c r="F8" s="95">
        <f t="shared" si="1"/>
        <v>100.0002993062962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15171749</v>
      </c>
      <c r="E9" s="249">
        <v>15171794.41</v>
      </c>
      <c r="F9" s="95">
        <f t="shared" si="1"/>
        <v>100.0002993062962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86570545</v>
      </c>
      <c r="E12" s="106">
        <f t="shared" si="3"/>
        <v>125034593.67999998</v>
      </c>
      <c r="F12" s="95">
        <f t="shared" si="1"/>
        <v>144.43087274083811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83709336</v>
      </c>
      <c r="E13" s="106">
        <f t="shared" si="4"/>
        <v>122107699.25999999</v>
      </c>
      <c r="F13" s="95">
        <f t="shared" si="1"/>
        <v>145.8710642024445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v>1423350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218000</v>
      </c>
      <c r="E15" s="249">
        <v>24494920.780000001</v>
      </c>
      <c r="F15" s="95" t="str">
        <f t="shared" si="1"/>
        <v>&gt;&gt;100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34320893</v>
      </c>
      <c r="E16" s="249">
        <v>36509922.409999996</v>
      </c>
      <c r="F16" s="95">
        <f t="shared" si="1"/>
        <v>106.37812486405873</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76922409</v>
      </c>
      <c r="E17" s="249">
        <v>90378200.510000005</v>
      </c>
      <c r="F17" s="95">
        <f t="shared" si="1"/>
        <v>117.49268085194784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27751966</v>
      </c>
      <c r="E18" s="249">
        <v>30698694.440000001</v>
      </c>
      <c r="F18" s="95">
        <f t="shared" si="1"/>
        <v>110.61808896710237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1545938</v>
      </c>
      <c r="E19" s="106">
        <f t="shared" si="5"/>
        <v>1809038.19</v>
      </c>
      <c r="F19" s="95">
        <f t="shared" si="1"/>
        <v>117.01880605819896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575091</v>
      </c>
      <c r="E20" s="249">
        <v>533596.39</v>
      </c>
      <c r="F20" s="95">
        <f t="shared" si="1"/>
        <v>92.784687988509646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66888</v>
      </c>
      <c r="E21" s="249">
        <v>82885.600000000006</v>
      </c>
      <c r="F21" s="95">
        <f t="shared" si="1"/>
        <v>123.91699557469202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285765</v>
      </c>
      <c r="E22" s="249">
        <v>291682.32</v>
      </c>
      <c r="F22" s="95">
        <f t="shared" si="1"/>
        <v>102.07069445173482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10137</v>
      </c>
      <c r="E23" s="249">
        <v>10136.74</v>
      </c>
      <c r="F23" s="95">
        <f t="shared" si="1"/>
        <v>99.997435138601162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11872</v>
      </c>
      <c r="E24" s="249">
        <v>11871.63</v>
      </c>
      <c r="F24" s="95">
        <f t="shared" si="1"/>
        <v>99.996883423180577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203680</v>
      </c>
      <c r="E25" s="249">
        <v>181625</v>
      </c>
      <c r="F25" s="95">
        <f t="shared" si="1"/>
        <v>89.171739984289076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2947495</v>
      </c>
      <c r="E26" s="249">
        <v>3663218.9</v>
      </c>
      <c r="F26" s="95">
        <f t="shared" si="1"/>
        <v>124.2824466199264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2554990</v>
      </c>
      <c r="E28" s="249">
        <v>2965978.39</v>
      </c>
      <c r="F28" s="95">
        <f t="shared" si="1"/>
        <v>116.0857142298013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861411</v>
      </c>
      <c r="E29" s="106">
        <f t="shared" si="6"/>
        <v>707128.77</v>
      </c>
      <c r="F29" s="95">
        <f t="shared" si="1"/>
        <v>82.089591379724652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803422</v>
      </c>
      <c r="E30" s="249">
        <v>803422.21</v>
      </c>
      <c r="F30" s="95">
        <f t="shared" si="1"/>
        <v>100.00002613819387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1234261</v>
      </c>
      <c r="E32" s="249">
        <v>1234261.1200000001</v>
      </c>
      <c r="F32" s="95">
        <f t="shared" si="1"/>
        <v>100.00000972241689</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1176272</v>
      </c>
      <c r="E34" s="249">
        <v>1330554.56</v>
      </c>
      <c r="F34" s="95">
        <f t="shared" si="1"/>
        <v>113.11623161989743</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13875</v>
      </c>
      <c r="E35" s="106">
        <f t="shared" si="7"/>
        <v>13875</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18500</v>
      </c>
      <c r="E37" s="249">
        <v>18500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4625</v>
      </c>
      <c r="E40" s="249">
        <v>4625</v>
      </c>
      <c r="F40" s="95">
        <f t="shared" si="1"/>
        <v>100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439985</v>
      </c>
      <c r="E45" s="106">
        <f t="shared" si="9"/>
        <v>396852.45999999996</v>
      </c>
      <c r="F45" s="95">
        <f t="shared" si="1"/>
        <v>90.196815800538644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251943</v>
      </c>
      <c r="E47" s="249">
        <v>223365.38</v>
      </c>
      <c r="F47" s="95">
        <f t="shared" si="1"/>
        <v>88.657108949246449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3566394</v>
      </c>
      <c r="E48" s="249">
        <v>3795769.02</v>
      </c>
      <c r="F48" s="95">
        <f t="shared" si="1"/>
        <v>106.43156701138462</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3378352</v>
      </c>
      <c r="E50" s="249">
        <v>3622281.94</v>
      </c>
      <c r="F50" s="95">
        <f t="shared" si="1"/>
        <v>107.22038260074736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227330</v>
      </c>
      <c r="E54" s="249">
        <v>192617.28</v>
      </c>
      <c r="F54" s="95">
        <f t="shared" si="1"/>
        <v>84.730251176703476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227330</v>
      </c>
      <c r="E55" s="249">
        <v>192617.28</v>
      </c>
      <c r="F55" s="95">
        <f t="shared" si="1"/>
        <v>84.730251176703476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13746375</v>
      </c>
      <c r="E56" s="106">
        <f t="shared" si="11"/>
        <v>5486202.3300000001</v>
      </c>
      <c r="F56" s="95">
        <f t="shared" si="1"/>
        <v>39.910175082521754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13243125</v>
      </c>
      <c r="E57" s="249">
        <v>5121827.33</v>
      </c>
      <c r="F57" s="95">
        <f t="shared" si="1"/>
        <v>38.675368011704187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503250</v>
      </c>
      <c r="E61" s="249">
        <v>364375</v>
      </c>
      <c r="F61" s="95">
        <f t="shared" si="1"/>
        <v>72.404371584699462</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54424725</v>
      </c>
      <c r="E68" s="106">
        <f t="shared" si="13"/>
        <v>68319848.920000002</v>
      </c>
      <c r="F68" s="95">
        <f t="shared" si="1"/>
        <v>125.53090331646142</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20890731</v>
      </c>
      <c r="E69" s="106">
        <f t="shared" si="14"/>
        <v>35339447.5</v>
      </c>
      <c r="F69" s="95">
        <f t="shared" si="1"/>
        <v>169.16328825448952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20887636</v>
      </c>
      <c r="E70" s="106">
        <f t="shared" si="15"/>
        <v>35339447.5</v>
      </c>
      <c r="F70" s="95">
        <f t="shared" si="1"/>
        <v>169.18835381849817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20887636</v>
      </c>
      <c r="E72" s="249">
        <v>35339447.5</v>
      </c>
      <c r="F72" s="95">
        <f t="shared" si="1"/>
        <v>169.18835381849817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3095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3336167</v>
      </c>
      <c r="E78" s="106">
        <f>E79+SUM(E82:E84)-E85+E86</f>
        <v>3443789.29</v>
      </c>
      <c r="F78" s="95">
        <f t="shared" si="1"/>
        <v>103.22592634001835</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2901061</v>
      </c>
      <c r="E79" s="106">
        <f t="shared" si="16"/>
        <v>3084676.68</v>
      </c>
      <c r="F79" s="95">
        <f t="shared" si="1"/>
        <v>106.32925953642479</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2901061</v>
      </c>
      <c r="E80" s="249">
        <v>3084676.68</v>
      </c>
      <c r="F80" s="95">
        <f t="shared" si="1"/>
        <v>106.32925953642479</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850</v>
      </c>
      <c r="E83" s="249">
        <v>849.62</v>
      </c>
      <c r="F83" s="95">
        <f t="shared" si="1"/>
        <v>99.955294117647071</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434256</v>
      </c>
      <c r="E86" s="249">
        <v>358262.99</v>
      </c>
      <c r="F86" s="95">
        <f t="shared" si="1"/>
        <v>82.500412199255734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24737300</v>
      </c>
      <c r="E134" s="106">
        <f t="shared" si="23"/>
        <v>24737300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24737300</v>
      </c>
      <c r="E135" s="106">
        <f t="shared" si="24"/>
        <v>24737300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24657300</v>
      </c>
      <c r="E139" s="249">
        <v>24657300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80000</v>
      </c>
      <c r="E141" s="249">
        <v>80000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5150711</v>
      </c>
      <c r="E146" s="106">
        <f t="shared" si="26"/>
        <v>4411893.5800000019</v>
      </c>
      <c r="F146" s="95">
        <f t="shared" si="1"/>
        <v>85.656010985667848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1244313</v>
      </c>
      <c r="E147" s="249">
        <v>1344296.55</v>
      </c>
      <c r="F147" s="95">
        <f t="shared" si="1"/>
        <v>108.03524113305897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1111649</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166747</v>
      </c>
      <c r="E152" s="249">
        <v>0</v>
      </c>
      <c r="F152" s="95">
        <f t="shared" si="1"/>
        <v>0</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944902</v>
      </c>
      <c r="E157" s="249">
        <v>0</v>
      </c>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548120</v>
      </c>
      <c r="E158" s="249">
        <v>794915.55</v>
      </c>
      <c r="F158" s="95">
        <f t="shared" si="1"/>
        <v>145.02582463694083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8254861</v>
      </c>
      <c r="E159" s="249">
        <v>8359675.2000000002</v>
      </c>
      <c r="F159" s="95">
        <f t="shared" si="1"/>
        <v>101.26972701296847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465704</v>
      </c>
      <c r="E160" s="249">
        <v>487735.46</v>
      </c>
      <c r="F160" s="95">
        <f t="shared" si="1"/>
        <v>104.73078607871093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192550</v>
      </c>
      <c r="E162" s="249">
        <v>199050</v>
      </c>
      <c r="F162" s="95">
        <f t="shared" si="1"/>
        <v>103.37574655933524</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6666486</v>
      </c>
      <c r="E163" s="249">
        <v>6773779.1799999997</v>
      </c>
      <c r="F163" s="95">
        <f t="shared" si="1"/>
        <v>101.60944131585966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2182</v>
      </c>
      <c r="E164" s="106">
        <f t="shared" si="28"/>
        <v>19146.77</v>
      </c>
      <c r="F164" s="95">
        <f t="shared" si="1"/>
        <v>877.487167736022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v>17688.75</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2182</v>
      </c>
      <c r="E166" s="249">
        <v>1458.02</v>
      </c>
      <c r="F166" s="95">
        <f t="shared" si="1"/>
        <v>66.82034830430797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307634</v>
      </c>
      <c r="E170" s="106">
        <f t="shared" si="29"/>
        <v>368271.78</v>
      </c>
      <c r="F170" s="95">
        <f t="shared" si="1"/>
        <v>119.7110137371032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4125</v>
      </c>
      <c r="E171" s="249">
        <v>56005.02</v>
      </c>
      <c r="F171" s="95">
        <f t="shared" si="1"/>
        <v>1357.6974545454545</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303509</v>
      </c>
      <c r="E173" s="249">
        <v>312266.76</v>
      </c>
      <c r="F173" s="95">
        <f t="shared" si="1"/>
        <v>102.88550257158766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169913394</v>
      </c>
      <c r="E175" s="106">
        <f t="shared" si="30"/>
        <v>214012439.34000003</v>
      </c>
      <c r="F175" s="95">
        <f t="shared" si="1"/>
        <v>125.95383701181322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13444198</v>
      </c>
      <c r="E176" s="106">
        <f t="shared" si="31"/>
        <v>12099116.860000001</v>
      </c>
      <c r="F176" s="95">
        <f t="shared" si="1"/>
        <v>89.995080851977932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2321848</v>
      </c>
      <c r="E177" s="106">
        <f t="shared" si="32"/>
        <v>2036796.5899999999</v>
      </c>
      <c r="F177" s="95">
        <f t="shared" si="1"/>
        <v>87.723080494502653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293272</v>
      </c>
      <c r="E178" s="249">
        <v>326351.25</v>
      </c>
      <c r="F178" s="95">
        <f t="shared" si="1"/>
        <v>111.27937546032352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1503936</v>
      </c>
      <c r="E179" s="249">
        <v>1313011.3</v>
      </c>
      <c r="F179" s="95">
        <f t="shared" si="1"/>
        <v>87.304998350993671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2791</v>
      </c>
      <c r="E180" s="106">
        <f t="shared" si="33"/>
        <v>3599.91</v>
      </c>
      <c r="F180" s="95">
        <f t="shared" si="1"/>
        <v>128.9828018631315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108</v>
      </c>
      <c r="E182" s="249">
        <v>0</v>
      </c>
      <c r="F182" s="95">
        <f t="shared" si="1"/>
        <v>0</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2683</v>
      </c>
      <c r="E183" s="249">
        <v>3599.91</v>
      </c>
      <c r="F183" s="95">
        <f t="shared" si="1"/>
        <v>134.17480432351846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521849</v>
      </c>
      <c r="E188" s="249">
        <v>393834.13</v>
      </c>
      <c r="F188" s="95">
        <f t="shared" si="1"/>
        <v>75.468982406788172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2223677</v>
      </c>
      <c r="E189" s="249">
        <v>797176.81</v>
      </c>
      <c r="F189" s="95">
        <f t="shared" si="1"/>
        <v>35.84948758295382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8898673</v>
      </c>
      <c r="E206" s="106">
        <f t="shared" si="37"/>
        <v>9263152.6600000001</v>
      </c>
      <c r="F206" s="95">
        <f t="shared" si="1"/>
        <v>104.09588778012181</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8898673</v>
      </c>
      <c r="E207" s="106">
        <f t="shared" si="38"/>
        <v>9263152.6600000001</v>
      </c>
      <c r="F207" s="95">
        <f t="shared" si="1"/>
        <v>104.09588778012181</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2196616</v>
      </c>
      <c r="E208" s="249">
        <v>2563152.66</v>
      </c>
      <c r="F208" s="95">
        <f t="shared" si="1"/>
        <v>116.68642402677574</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6702057</v>
      </c>
      <c r="E217" s="249">
        <v>6700000</v>
      </c>
      <c r="F217" s="95">
        <f t="shared" si="1"/>
        <v>99.969307930386151</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1990.8</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v>1990.8</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156469196</v>
      </c>
      <c r="E237" s="106">
        <f t="shared" si="41"/>
        <v>201913322.48000002</v>
      </c>
      <c r="F237" s="95">
        <f t="shared" si="1"/>
        <v>129.04349714943254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134016895</v>
      </c>
      <c r="E238" s="106">
        <f t="shared" si="42"/>
        <v>163856336.72999999</v>
      </c>
      <c r="F238" s="95">
        <f t="shared" si="1"/>
        <v>122.2654328247196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142915568</v>
      </c>
      <c r="E239" s="106">
        <f t="shared" si="43"/>
        <v>173119489.38999999</v>
      </c>
      <c r="F239" s="95">
        <f t="shared" si="1"/>
        <v>121.13410163265068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140225969</v>
      </c>
      <c r="E240" s="249">
        <v>170429890.41999999</v>
      </c>
      <c r="F240" s="95">
        <f t="shared" si="1"/>
        <v>121.5394635069343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2689599</v>
      </c>
      <c r="E241" s="249">
        <v>2689598.97</v>
      </c>
      <c r="F241" s="95">
        <f t="shared" si="1"/>
        <v>99.999998884592102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8898673</v>
      </c>
      <c r="E242" s="106">
        <f t="shared" si="44"/>
        <v>9263152.6600000001</v>
      </c>
      <c r="F242" s="95">
        <f t="shared" si="1"/>
        <v>104.09588778012181</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8898673</v>
      </c>
      <c r="E243" s="249">
        <v>9263152.6600000001</v>
      </c>
      <c r="F243" s="95">
        <f t="shared" si="1"/>
        <v>104.09588778012181</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17019122</v>
      </c>
      <c r="E245" s="106">
        <f t="shared" si="45"/>
        <v>33132871.079999998</v>
      </c>
      <c r="F245" s="95">
        <f t="shared" si="1"/>
        <v>194.68026070910122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23318670</v>
      </c>
      <c r="E246" s="106">
        <f t="shared" si="46"/>
        <v>39373033.119999997</v>
      </c>
      <c r="F246" s="95">
        <f t="shared" si="1"/>
        <v>168.84767922012705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17109596</v>
      </c>
      <c r="E247" s="249">
        <v>32275985.739999998</v>
      </c>
      <c r="F247" s="95">
        <f t="shared" si="1"/>
        <v>188.64259413255579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6209074</v>
      </c>
      <c r="E249" s="249">
        <v>7097047.3799999999</v>
      </c>
      <c r="F249" s="95">
        <f t="shared" si="1"/>
        <v>114.30122076174321</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6299548</v>
      </c>
      <c r="E250" s="106">
        <f t="shared" si="47"/>
        <v>6240162.04</v>
      </c>
      <c r="F250" s="95">
        <f t="shared" si="1"/>
        <v>99.057298079163786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6299548</v>
      </c>
      <c r="E252" s="249">
        <v>6240162.04</v>
      </c>
      <c r="F252" s="95">
        <f t="shared" si="1"/>
        <v>99.057298079163786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v>2825</v>
      </c>
      <c r="E254" s="249">
        <v>2957.63</v>
      </c>
      <c r="F254" s="95">
        <f t="shared" si="1"/>
        <v>104.69486725663717</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5404849</v>
      </c>
      <c r="E255" s="249">
        <v>4878952.53</v>
      </c>
      <c r="F255" s="95">
        <f t="shared" si="1"/>
        <v>90.269913738570679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2182</v>
      </c>
      <c r="E256" s="249">
        <v>19146.77</v>
      </c>
      <c r="F256" s="95">
        <f t="shared" si="1"/>
        <v>877.487167736022</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28973</v>
      </c>
      <c r="E257" s="249">
        <v>28973</v>
      </c>
      <c r="F257" s="95">
        <f t="shared" si="1"/>
        <v>100</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22716310</v>
      </c>
      <c r="E259" s="106">
        <f t="shared" si="49"/>
        <v>30081019.050000001</v>
      </c>
      <c r="F259" s="95">
        <f t="shared" si="1"/>
        <v>132.42035810393503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22716310</v>
      </c>
      <c r="E260" s="250">
        <v>30081019.050000001</v>
      </c>
      <c r="F260" s="99">
        <f t="shared" si="1"/>
        <v>132.42035810393503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11109866</v>
      </c>
      <c r="E264" s="249">
        <v>10670647.84</v>
      </c>
      <c r="F264" s="95">
        <f t="shared" si="50"/>
        <v>96.04659354127223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707331</v>
      </c>
      <c r="E265" s="249">
        <v>515024.92</v>
      </c>
      <c r="F265" s="95">
        <f t="shared" si="50"/>
        <v>72.812434348275417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2182</v>
      </c>
      <c r="E266" s="249">
        <v>7354.27</v>
      </c>
      <c r="F266" s="95">
        <f t="shared" si="50"/>
        <v>337.04262144821269</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v>11792.5</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8515</v>
      </c>
      <c r="E268" s="249">
        <v>3095.92</v>
      </c>
      <c r="F268" s="95">
        <f t="shared" si="50"/>
        <v>36.358426306517913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425741</v>
      </c>
      <c r="E269" s="249">
        <v>353167.07</v>
      </c>
      <c r="F269" s="95">
        <f t="shared" si="50"/>
        <v>82.953502246671093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v>462110</v>
      </c>
      <c r="E284" s="249">
        <v>462110.46</v>
      </c>
      <c r="F284" s="95">
        <f t="shared" si="50"/>
        <v>100.00009954339876</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9479</v>
      </c>
      <c r="E287" s="249">
        <v>475.84</v>
      </c>
      <c r="F287" s="95">
        <f t="shared" si="50"/>
        <v>5.0199388121109818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2312369</v>
      </c>
      <c r="E288" s="249">
        <v>2036320.75</v>
      </c>
      <c r="F288" s="95">
        <f t="shared" si="50"/>
        <v>88.062102112595355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246950</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1976727</v>
      </c>
      <c r="E290" s="249">
        <v>797176.81</v>
      </c>
      <c r="F290" s="95">
        <f t="shared" si="50"/>
        <v>40.328118652702173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8898673</v>
      </c>
      <c r="E293" s="249">
        <v>9263152.6600000001</v>
      </c>
      <c r="F293" s="95">
        <f t="shared" si="50"/>
        <v>104.09588778012181</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8859</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42206</v>
      </c>
      <c r="E299" s="249">
        <v>33032.879999999997</v>
      </c>
      <c r="F299" s="95">
        <f t="shared" si="50"/>
        <v>78.265838980239764</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8551789</v>
      </c>
      <c r="E5" s="81">
        <f t="shared" si="0"/>
        <v>13276900.550000001</v>
      </c>
      <c r="F5" s="82">
        <f t="shared" ref="F5:F141" si="1">IF(D5&gt;0,IF(E5/D5&gt;=100,"&gt;&gt;100",E5/D5*100),"-")</f>
        <v>155.25290146892073</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5555434</v>
      </c>
      <c r="E6" s="83">
        <f t="shared" si="2"/>
        <v>7242398.7800000003</v>
      </c>
      <c r="F6" s="65">
        <f t="shared" si="1"/>
        <v>130.36603044874622</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5501434</v>
      </c>
      <c r="E7" s="251">
        <v>6228999.96</v>
      </c>
      <c r="F7" s="65">
        <f t="shared" si="1"/>
        <v>113.22502387559317</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54000</v>
      </c>
      <c r="E8" s="251">
        <v>1013398.82</v>
      </c>
      <c r="F8" s="65">
        <f t="shared" si="1"/>
        <v>1876.6644814814815</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2858268</v>
      </c>
      <c r="E13" s="83">
        <f t="shared" si="4"/>
        <v>5842363.6799999997</v>
      </c>
      <c r="F13" s="65">
        <f t="shared" si="1"/>
        <v>204.40223519977835</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2858268</v>
      </c>
      <c r="E16" s="251">
        <v>5842363.6799999997</v>
      </c>
      <c r="F16" s="65">
        <f t="shared" si="1"/>
        <v>204.40223519977835</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v>138087</v>
      </c>
      <c r="E21" s="251">
        <v>192138.09</v>
      </c>
      <c r="F21" s="65">
        <f t="shared" si="1"/>
        <v>139.14277955202155</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1841004</v>
      </c>
      <c r="E28" s="83">
        <f t="shared" si="6"/>
        <v>2299968.2399999998</v>
      </c>
      <c r="F28" s="65">
        <f t="shared" si="1"/>
        <v>124.93010552937417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v>11000</v>
      </c>
      <c r="E29" s="251">
        <v>155589.48000000001</v>
      </c>
      <c r="F29" s="65">
        <f t="shared" si="1"/>
        <v>1414.4498181818183</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1800004</v>
      </c>
      <c r="E30" s="251">
        <v>2097503.7599999998</v>
      </c>
      <c r="F30" s="65">
        <f t="shared" si="1"/>
        <v>116.52772771616063</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30000</v>
      </c>
      <c r="E34" s="251">
        <v>46875</v>
      </c>
      <c r="F34" s="65">
        <f t="shared" si="1"/>
        <v>156.25</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2186035</v>
      </c>
      <c r="E35" s="83">
        <f t="shared" si="7"/>
        <v>2583418.9300000002</v>
      </c>
      <c r="F35" s="65">
        <f t="shared" si="1"/>
        <v>118.17829677932879</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2186035</v>
      </c>
      <c r="E54" s="83">
        <f t="shared" si="12"/>
        <v>2583418.9300000002</v>
      </c>
      <c r="F54" s="65">
        <f t="shared" si="1"/>
        <v>118.17829677932879</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1286242</v>
      </c>
      <c r="E55" s="251">
        <v>1271666.8600000001</v>
      </c>
      <c r="F55" s="65">
        <f t="shared" si="1"/>
        <v>98.86684309795514</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v>899793</v>
      </c>
      <c r="E56" s="251">
        <v>1311752.07</v>
      </c>
      <c r="F56" s="65">
        <f t="shared" si="1"/>
        <v>145.78376026486092</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612868</v>
      </c>
      <c r="E75" s="83">
        <f t="shared" si="15"/>
        <v>221493.75</v>
      </c>
      <c r="F75" s="65">
        <f t="shared" si="1"/>
        <v>36.140531076838734</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396987</v>
      </c>
      <c r="E76" s="251">
        <v>185550</v>
      </c>
      <c r="F76" s="65">
        <f t="shared" si="1"/>
        <v>46.739565779232066</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215881</v>
      </c>
      <c r="E77" s="251">
        <v>35943.75</v>
      </c>
      <c r="F77" s="65">
        <f t="shared" si="1"/>
        <v>16.64979780527235</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8397811</v>
      </c>
      <c r="E82" s="83">
        <f t="shared" si="16"/>
        <v>8497155.7300000004</v>
      </c>
      <c r="F82" s="65">
        <f t="shared" si="1"/>
        <v>101.18298363704542</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479546</v>
      </c>
      <c r="E84" s="251">
        <v>139875</v>
      </c>
      <c r="F84" s="65">
        <f t="shared" si="1"/>
        <v>29.168213268383013</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3404877</v>
      </c>
      <c r="E86" s="251">
        <v>2911643.23</v>
      </c>
      <c r="F86" s="65">
        <f t="shared" si="1"/>
        <v>85.513903439096325</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4513388</v>
      </c>
      <c r="E88" s="251">
        <v>5445637.5</v>
      </c>
      <c r="F88" s="65">
        <f t="shared" si="1"/>
        <v>120.65520402854794</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696000</v>
      </c>
      <c r="E89" s="83">
        <f t="shared" si="17"/>
        <v>703000</v>
      </c>
      <c r="F89" s="65">
        <f t="shared" si="1"/>
        <v>101.00574712643677</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696000</v>
      </c>
      <c r="E94" s="83">
        <f t="shared" si="19"/>
        <v>703000</v>
      </c>
      <c r="F94" s="65">
        <f t="shared" si="1"/>
        <v>101.00574712643677</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v>696000</v>
      </c>
      <c r="E95" s="251">
        <v>703000</v>
      </c>
      <c r="F95" s="65">
        <f t="shared" si="1"/>
        <v>101.00574712643677</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5200430</v>
      </c>
      <c r="E107" s="83">
        <f t="shared" si="21"/>
        <v>5354317.09</v>
      </c>
      <c r="F107" s="65">
        <f t="shared" si="1"/>
        <v>102.95912241872307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2812712</v>
      </c>
      <c r="E108" s="251">
        <v>2050322.71</v>
      </c>
      <c r="F108" s="65">
        <f t="shared" si="1"/>
        <v>72.894868369033162</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2267718</v>
      </c>
      <c r="E109" s="251">
        <v>3105556.88</v>
      </c>
      <c r="F109" s="65">
        <f t="shared" si="1"/>
        <v>136.94634341659767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120000</v>
      </c>
      <c r="E111" s="251">
        <v>198437.5</v>
      </c>
      <c r="F111" s="65">
        <f t="shared" si="1"/>
        <v>165.36458333333331</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155949</v>
      </c>
      <c r="E114" s="83">
        <f t="shared" si="22"/>
        <v>1369817.04</v>
      </c>
      <c r="F114" s="65">
        <f t="shared" si="1"/>
        <v>878.37500721389677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126563</v>
      </c>
      <c r="E115" s="83">
        <f t="shared" si="23"/>
        <v>1280280.96</v>
      </c>
      <c r="F115" s="65">
        <f t="shared" si="1"/>
        <v>1011.5760214280634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v>653375</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126563</v>
      </c>
      <c r="E117" s="251">
        <v>626905.96</v>
      </c>
      <c r="F117" s="65">
        <f t="shared" si="1"/>
        <v>495.3311473337389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29386</v>
      </c>
      <c r="E118" s="83">
        <f t="shared" si="24"/>
        <v>89536.08</v>
      </c>
      <c r="F118" s="65">
        <f t="shared" si="1"/>
        <v>304.6895800721432</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29386</v>
      </c>
      <c r="E120" s="251">
        <v>89536.08</v>
      </c>
      <c r="F120" s="65">
        <f t="shared" si="1"/>
        <v>304.6895800721432</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967255</v>
      </c>
      <c r="E129" s="83">
        <f t="shared" si="26"/>
        <v>1391584.07</v>
      </c>
      <c r="F129" s="65">
        <f t="shared" si="1"/>
        <v>143.8694108585637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60000</v>
      </c>
      <c r="E130" s="83">
        <f t="shared" si="27"/>
        <v>90000</v>
      </c>
      <c r="F130" s="65">
        <f t="shared" si="1"/>
        <v>150</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60000</v>
      </c>
      <c r="E132" s="251">
        <v>90000</v>
      </c>
      <c r="F132" s="65">
        <f t="shared" si="1"/>
        <v>150</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171600</v>
      </c>
      <c r="E135" s="251">
        <v>318763.08</v>
      </c>
      <c r="F135" s="65">
        <f t="shared" si="1"/>
        <v>185.75937062937064</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8400</v>
      </c>
      <c r="E137" s="251"/>
      <c r="F137" s="65">
        <f t="shared" si="1"/>
        <v>0</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546563</v>
      </c>
      <c r="E138" s="251">
        <v>780961.43</v>
      </c>
      <c r="F138" s="65">
        <f t="shared" si="1"/>
        <v>142.88589421530546</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180692</v>
      </c>
      <c r="E140" s="251">
        <v>201859.56</v>
      </c>
      <c r="F140" s="65">
        <f t="shared" si="1"/>
        <v>111.71471896929582</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28609141</v>
      </c>
      <c r="E141" s="108">
        <f t="shared" si="28"/>
        <v>35697655.400000006</v>
      </c>
      <c r="F141" s="84">
        <f t="shared" si="1"/>
        <v>124.77709624346988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36" sqref="E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25982346.18</v>
      </c>
      <c r="E5" s="109">
        <f t="shared" si="0"/>
        <v>472520.99</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25982346.18</v>
      </c>
      <c r="E22" s="110">
        <f t="shared" si="3"/>
        <v>472520.99</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25982346.18</v>
      </c>
      <c r="E23" s="110">
        <f t="shared" si="4"/>
        <v>2949</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45.24</v>
      </c>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25982300.940000001</v>
      </c>
      <c r="E25" s="252">
        <v>2949</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469571.99</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469571.99</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2" zoomScale="172" zoomScaleNormal="172"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13444197.68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44460178.930000007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v>4464052.22</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31296826.970000003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3526159.04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14341178.41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1013398.82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1320942.04</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1059724.51</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5949079.9199999999</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4086344.23</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7418379.5300000003</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1280920.21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1280920.21</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45807250.549999997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v>4472202.5199999996</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31573728.140000001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3491918.09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14533973.439999999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1012589.93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1320942.04</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1059724.51</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5949079.9199999999</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4205500.21</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8844879.4199999999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916440.47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916440.47</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12097126.06000001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475.84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475.84</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475.84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475.84</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12096650.220000001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4966.1099999999997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2031354.64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797176.81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9263152.6600000001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30509</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3299</v>
      </c>
      <c r="B1" s="378"/>
      <c r="C1" s="378"/>
    </row>
    <row r="2" spans="1:17" ht="33" customHeight="1" x14ac:dyDescent="0.2">
      <c r="A2" s="379" t="s">
        <v>3300</v>
      </c>
      <c r="B2" s="380"/>
      <c r="C2" s="377"/>
      <c r="D2" s="4"/>
      <c r="E2" s="4"/>
      <c r="F2" s="4"/>
      <c r="G2" s="4"/>
      <c r="H2" s="4"/>
      <c r="I2" s="4"/>
      <c r="J2" s="4"/>
      <c r="K2" s="4"/>
      <c r="L2" s="4"/>
      <c r="M2" s="4"/>
      <c r="N2" s="4"/>
      <c r="O2" s="4"/>
      <c r="P2" s="4"/>
      <c r="Q2" s="4"/>
    </row>
    <row r="3" spans="1:17" ht="18.75" customHeight="1" x14ac:dyDescent="0.2">
      <c r="A3" s="42" t="s">
        <v>3301</v>
      </c>
      <c r="B3" s="381"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6" t="s">
        <v>3383</v>
      </c>
      <c r="C46" s="377"/>
      <c r="D46" s="41"/>
      <c r="E46" s="4"/>
      <c r="F46" s="4"/>
      <c r="G46" s="4"/>
      <c r="H46" s="4"/>
      <c r="I46" s="4"/>
      <c r="J46" s="4"/>
      <c r="K46" s="4"/>
      <c r="L46" s="4"/>
      <c r="M46" s="4"/>
      <c r="N46" s="4"/>
      <c r="O46" s="4"/>
      <c r="P46" s="4"/>
      <c r="Q46" s="4"/>
    </row>
    <row r="47" spans="1:17" ht="66" hidden="1" customHeight="1" x14ac:dyDescent="0.2">
      <c r="A47" s="48" t="s">
        <v>3384</v>
      </c>
      <c r="B47" s="387" t="s">
        <v>3385</v>
      </c>
      <c r="C47" s="387"/>
      <c r="D47" s="4"/>
      <c r="E47" s="4"/>
      <c r="F47" s="4"/>
      <c r="G47" s="4"/>
      <c r="H47" s="4"/>
      <c r="I47" s="4"/>
      <c r="J47" s="4"/>
      <c r="K47" s="4"/>
      <c r="L47" s="4"/>
      <c r="M47" s="4"/>
      <c r="N47" s="4"/>
      <c r="O47" s="4"/>
      <c r="P47" s="4"/>
      <c r="Q47" s="4"/>
    </row>
    <row r="48" spans="1:17" ht="123.75" customHeight="1" x14ac:dyDescent="0.2">
      <c r="A48" s="269" t="s">
        <v>3386</v>
      </c>
      <c r="B48" s="385" t="s">
        <v>3387</v>
      </c>
      <c r="C48" s="384"/>
      <c r="D48" s="4"/>
      <c r="E48" s="4"/>
      <c r="F48" s="4"/>
      <c r="G48" s="4"/>
      <c r="H48" s="4"/>
      <c r="I48" s="4"/>
      <c r="J48" s="4"/>
      <c r="K48" s="4"/>
      <c r="L48" s="4"/>
      <c r="M48" s="4"/>
      <c r="N48" s="4"/>
      <c r="O48" s="4"/>
      <c r="P48" s="4"/>
      <c r="Q48" s="4"/>
    </row>
    <row r="49" spans="1:17" ht="34.5" customHeight="1" x14ac:dyDescent="0.2">
      <c r="A49" s="269" t="s">
        <v>3388</v>
      </c>
      <c r="B49" s="383" t="s">
        <v>3389</v>
      </c>
      <c r="C49" s="384"/>
      <c r="D49" s="4"/>
      <c r="E49" s="4"/>
      <c r="F49" s="4"/>
      <c r="G49" s="4"/>
      <c r="H49" s="4"/>
      <c r="I49" s="4"/>
      <c r="J49" s="4"/>
      <c r="K49" s="4"/>
      <c r="L49" s="4"/>
      <c r="M49" s="4"/>
      <c r="N49" s="4"/>
      <c r="O49" s="4"/>
      <c r="P49" s="4"/>
      <c r="Q49" s="4"/>
    </row>
    <row r="50" spans="1:17" ht="34.5" customHeight="1" x14ac:dyDescent="0.2">
      <c r="A50" s="269" t="s">
        <v>3390</v>
      </c>
      <c r="B50" s="383" t="s">
        <v>3391</v>
      </c>
      <c r="C50" s="384"/>
      <c r="D50" s="4"/>
      <c r="E50" s="4"/>
      <c r="F50" s="4"/>
      <c r="G50" s="4"/>
      <c r="H50" s="4"/>
      <c r="I50" s="4"/>
      <c r="J50" s="4"/>
      <c r="K50" s="4"/>
      <c r="L50" s="4"/>
      <c r="M50" s="4"/>
      <c r="N50" s="4"/>
      <c r="O50" s="4"/>
      <c r="P50" s="4"/>
      <c r="Q50" s="4"/>
    </row>
    <row r="51" spans="1:17" ht="31.5" customHeight="1" x14ac:dyDescent="0.2">
      <c r="A51" s="311" t="s">
        <v>3392</v>
      </c>
      <c r="B51" s="382"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JAKICA</cp:lastModifiedBy>
  <cp:lastPrinted>2022-12-31T13:04:42Z</cp:lastPrinted>
  <dcterms:created xsi:type="dcterms:W3CDTF">2022-04-01T05:14:30Z</dcterms:created>
  <dcterms:modified xsi:type="dcterms:W3CDTF">2022-12-31T13:12:02Z</dcterms:modified>
</cp:coreProperties>
</file>