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1)Investicije" sheetId="1" r:id="rId1"/>
    <sheet name="2)Kap.pomoći" sheetId="2" r:id="rId2"/>
  </sheets>
  <definedNames>
    <definedName name="_xlnm.Print_Area" localSheetId="0">'1)Investicije'!$A$1:$E$104</definedName>
    <definedName name="_xlnm.Print_Area" localSheetId="1">'2)Kap.pomoći'!$A$1:$E$27</definedName>
  </definedNames>
  <calcPr fullCalcOnLoad="1"/>
</workbook>
</file>

<file path=xl/sharedStrings.xml><?xml version="1.0" encoding="utf-8"?>
<sst xmlns="http://schemas.openxmlformats.org/spreadsheetml/2006/main" count="173" uniqueCount="167">
  <si>
    <t>S V E U K U P N O</t>
  </si>
  <si>
    <t xml:space="preserve">  GRAD  HVAR</t>
  </si>
  <si>
    <t xml:space="preserve">  Izgradnja dom za starije "Novak Leonidas"</t>
  </si>
  <si>
    <t xml:space="preserve">  Kapitalna pomoći DVD-u Hvar</t>
  </si>
  <si>
    <t xml:space="preserve">  Izgradnja gradskog groblja</t>
  </si>
  <si>
    <t xml:space="preserve">  Kapitalna pomoć Hvarskom vodovodu Jelsa</t>
  </si>
  <si>
    <t xml:space="preserve">  Održavanje cesta i prometnica</t>
  </si>
  <si>
    <t>K1006 02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</si>
  <si>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</si>
  <si>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</si>
  <si>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</si>
  <si>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</si>
  <si>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</si>
  <si>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</si>
  <si>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</si>
  <si>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</si>
  <si>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</si>
  <si>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</si>
  <si>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</si>
  <si>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</si>
  <si>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</si>
  <si>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</si>
  <si>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</si>
  <si>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Program1001: Javna uprava i administracija</t>
  </si>
  <si>
    <t xml:space="preserve">  Pomoći Komunalnom za sanaciju odlagališta
  i gradnju reciklažnog dvorišta</t>
  </si>
  <si>
    <t xml:space="preserve">  Nabava rasvjet.tijela i izgradnja javne rasvjete</t>
  </si>
  <si>
    <t xml:space="preserve">  Dodatna ulaganja na zgradi dječjeg vrtića Hvar</t>
  </si>
  <si>
    <t xml:space="preserve">IZVJEŠTAJ O PROVEDBI PLANA </t>
  </si>
  <si>
    <t>Indeks</t>
  </si>
  <si>
    <t>IZVJEŠTAJ O PROVEDBI PLANA RAZVOJNIH PROGRAMA</t>
  </si>
  <si>
    <t xml:space="preserve"> K projekt K1001 03: Nabavka opreme za poslovanje</t>
  </si>
  <si>
    <t>K1001 03</t>
  </si>
  <si>
    <t xml:space="preserve"> K projekt K1006 02: Adaptacija i dogradnja zgrade Zakaštil</t>
  </si>
  <si>
    <t xml:space="preserve"> Aktivnost A1008 01: Održavanje cesta i prometnica</t>
  </si>
  <si>
    <t xml:space="preserve"> K.projekt K1008 02: Kupnja zemljišta za prometnice</t>
  </si>
  <si>
    <t xml:space="preserve"> K projekt K1008 03: Gradnja cesta i puteva</t>
  </si>
  <si>
    <t xml:space="preserve"> Program1009: Zaštita okoliša i gospodarenje otpadom</t>
  </si>
  <si>
    <t>K1009 03</t>
  </si>
  <si>
    <t>K1010 03</t>
  </si>
  <si>
    <t xml:space="preserve">  Izgradnja sportskog centra Hvar</t>
  </si>
  <si>
    <t xml:space="preserve">  Dodatna ulaganja na zgradi Arsenal sa Fontikom</t>
  </si>
  <si>
    <t xml:space="preserve">  Izgradnja srednje škole i školskog igrališta</t>
  </si>
  <si>
    <t xml:space="preserve"> Program 1005: Organiziranje i provođenje zašite i spašavanja</t>
  </si>
  <si>
    <t xml:space="preserve">  A1005 02</t>
  </si>
  <si>
    <t xml:space="preserve"> Program 1009: Zaštita okoliša i gospodarenje otpadom</t>
  </si>
  <si>
    <t>T1009 02</t>
  </si>
  <si>
    <t>T1009 05</t>
  </si>
  <si>
    <t xml:space="preserve">  Izgradnja i implementacija IP mreže na JP</t>
  </si>
  <si>
    <t xml:space="preserve">  Dodatna ulaganja na Fortici, Venerandi i Galešniku</t>
  </si>
  <si>
    <t xml:space="preserve"> K projekt K1006 03: Adaptacija i uređenje vila Gazzari</t>
  </si>
  <si>
    <t>K1006 03</t>
  </si>
  <si>
    <t>Adaptacija i uređenje vile Gazzari</t>
  </si>
  <si>
    <t>K1006 04</t>
  </si>
  <si>
    <t xml:space="preserve">  Izgradnja zdravstvenog centra</t>
  </si>
  <si>
    <t xml:space="preserve"> Program1006: Održavanje i ulaganje u poslovne objekate</t>
  </si>
  <si>
    <t xml:space="preserve">  Adaptacija i dogradnja zgrade  Zakaštil</t>
  </si>
  <si>
    <t xml:space="preserve"> Program 3001: Knjižnična djelatnost</t>
  </si>
  <si>
    <t xml:space="preserve"> T projekt  T3001 02: Kupnja knjižne građe i opreme</t>
  </si>
  <si>
    <t xml:space="preserve">  T3001 02</t>
  </si>
  <si>
    <t>Kupnja knjižne građe i opreme u knjižnici</t>
  </si>
  <si>
    <t xml:space="preserve"> Program1010: Projekti strateškog razvoja i EU fondova</t>
  </si>
  <si>
    <t>K1010 01</t>
  </si>
  <si>
    <t xml:space="preserve">  Studija razvoja prema energetskog tranziciji</t>
  </si>
  <si>
    <t xml:space="preserve"> Program1011: Prostorno uređenje i unapređ. stanovanja</t>
  </si>
  <si>
    <t xml:space="preserve"> Aktivnost A1011 01: Geodetsko-katastarski poslovi</t>
  </si>
  <si>
    <t>A1011 01</t>
  </si>
  <si>
    <t xml:space="preserve"> K.projekt K1011 02: Planovi i projekti prostornog uređenja</t>
  </si>
  <si>
    <t>K1011 02</t>
  </si>
  <si>
    <t xml:space="preserve">  Prostorni planovi i projekti prost.uređenja</t>
  </si>
  <si>
    <t xml:space="preserve"> K.projekt K1011 03: Kupnja nekret.za opće namjene i pravo
                                         prvokupa</t>
  </si>
  <si>
    <t>K1011 03</t>
  </si>
  <si>
    <t xml:space="preserve">  Kupnja nekret.za opće namjene i pravo prvokupa</t>
  </si>
  <si>
    <t xml:space="preserve"> Program1013: Izgradnja i održavanje javne rasvjete</t>
  </si>
  <si>
    <t xml:space="preserve"> K.projekt K1013 02: Izgradnja javne rasvjete</t>
  </si>
  <si>
    <t>K1013 02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</si>
  <si>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</si>
  <si>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</si>
  <si>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</si>
  <si>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</si>
  <si>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</si>
  <si>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>K1015 02</t>
  </si>
  <si>
    <t xml:space="preserve"> Program 1016: Održavanje i upravljanje obalnim pojasom</t>
  </si>
  <si>
    <t xml:space="preserve"> Aktivnost A1016 01: Održavanje obale i obalnog pojasa</t>
  </si>
  <si>
    <t>A1016 01</t>
  </si>
  <si>
    <t xml:space="preserve">  Izgradnja lučice Križna luka</t>
  </si>
  <si>
    <t xml:space="preserve"> Program 1017: Zaštita, očuvanje i unapređenje zdravlja </t>
  </si>
  <si>
    <t xml:space="preserve"> K.projekt K1017 03: Izgradnja zdravstvenog centra</t>
  </si>
  <si>
    <t xml:space="preserve"> Program 1018: Razvoj sporta i rekreacije</t>
  </si>
  <si>
    <t xml:space="preserve"> Program 1019: Promicanje kulture</t>
  </si>
  <si>
    <t xml:space="preserve"> Aktivnost A1019 05: Održavanje spomenika kulture</t>
  </si>
  <si>
    <t>A1019 05</t>
  </si>
  <si>
    <t xml:space="preserve"> K.projekt K1019 06: Dodatna ulaganja na zg.Arsenal sa Fontikom</t>
  </si>
  <si>
    <t>K1019 06</t>
  </si>
  <si>
    <t xml:space="preserve"> K.projekt K1019 08: Dodat.ulaganja na Palači Vukašinović</t>
  </si>
  <si>
    <t>K1019 08</t>
  </si>
  <si>
    <t xml:space="preserve"> K.projekt K1019 09: HVAR - Tvrđava kulture</t>
  </si>
  <si>
    <t>K1019 09</t>
  </si>
  <si>
    <t xml:space="preserve"> Program 1022: Osnovno i srednjoškolsko obrazovanje</t>
  </si>
  <si>
    <t xml:space="preserve"> K.projekt K1022 03: Izgradnja srednje škole i šk.igrališta</t>
  </si>
  <si>
    <t>K1022 03</t>
  </si>
  <si>
    <t xml:space="preserve"> Program 1023:  Socijalna skrb </t>
  </si>
  <si>
    <t xml:space="preserve"> K.projekt K1023 07: Izgradnja doma za starije</t>
  </si>
  <si>
    <t>K1023 07</t>
  </si>
  <si>
    <t xml:space="preserve"> K projekt K1010 03: Studija razvoja prema energ. tranziciji</t>
  </si>
  <si>
    <t xml:space="preserve"> K.projekt K1015 02: Izgradnja gradskog groblja</t>
  </si>
  <si>
    <t xml:space="preserve"> K.projekt K1016 03: Izgradnja lučice Križna luka</t>
  </si>
  <si>
    <t>K1016 03</t>
  </si>
  <si>
    <t>K1017 03</t>
  </si>
  <si>
    <t xml:space="preserve"> K.projekt K1018 03: Izgradnja sportskog centra</t>
  </si>
  <si>
    <t>K1018 03</t>
  </si>
  <si>
    <t xml:space="preserve"> K.projekt K1018 04: Izgradnja sportsko-rekreacijskih terena</t>
  </si>
  <si>
    <t>K1018 04</t>
  </si>
  <si>
    <t xml:space="preserve">  Izgradnja sportsko-rekreac.terena na otvorenom</t>
  </si>
  <si>
    <t xml:space="preserve"> K.projekt K2001 02: Dogradnja zgrade Dječjeg vrtića Hvar</t>
  </si>
  <si>
    <t xml:space="preserve"> T.projekt T2001 03: Uređenje dječjeg igrališta vrtića</t>
  </si>
  <si>
    <t>T2001 03</t>
  </si>
  <si>
    <t xml:space="preserve">  Uređenje dječjeg igrališta vrtića </t>
  </si>
  <si>
    <t xml:space="preserve"> T.Projekt: Dovršetak vatrogasnog doma i kupnja opreme</t>
  </si>
  <si>
    <t xml:space="preserve">  Pomoći Odvodnji-Hvar za izgradnju kanalizacije</t>
  </si>
  <si>
    <t xml:space="preserve"> Program 1012: Razvoj i upravljanje sustavom vodoopskrbe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</si>
  <si>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</si>
  <si>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</si>
  <si>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</si>
  <si>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</si>
  <si>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>K1018 05</t>
  </si>
  <si>
    <t xml:space="preserve">  Dodatna ulaganje u nogometno igralište K.Luka</t>
  </si>
  <si>
    <t>K1019 10</t>
  </si>
  <si>
    <t>K2001 02</t>
  </si>
  <si>
    <t xml:space="preserve"> K projekt K1006 04: Rekonstrukcija posl.objekta na trgu 
 Marka Miličića</t>
  </si>
  <si>
    <t>Rekonstrukcija posl.objekta na Trgu Marka Miličića</t>
  </si>
  <si>
    <t xml:space="preserve"> K projekt K1009 06: Izgradnja oborinske odvodnje
                                        </t>
  </si>
  <si>
    <t>K1009 06</t>
  </si>
  <si>
    <t xml:space="preserve">  Izgradnja oborinske odvodnje</t>
  </si>
  <si>
    <t xml:space="preserve"> K.projekt K1011 04: Kupnja nekretnina na Trgu Marka Miličića- tržnica</t>
  </si>
  <si>
    <t>K1011 04</t>
  </si>
  <si>
    <t xml:space="preserve">  Kupnja nekret.na Trgu Marka Miličića</t>
  </si>
  <si>
    <t xml:space="preserve"> K.projekt K1011 06: Izgradnja nove benzinske postaje</t>
  </si>
  <si>
    <t>K1011 06</t>
  </si>
  <si>
    <t xml:space="preserve">  Izgradnja nove benzinske postaje</t>
  </si>
  <si>
    <t xml:space="preserve"> K.projekt K1014 04: Uređenje Trga sv. Stjepana</t>
  </si>
  <si>
    <t xml:space="preserve"> K.projekt K1014 05: Izgradnja i implementacija IP mreže</t>
  </si>
  <si>
    <t>K1014 05</t>
  </si>
  <si>
    <t xml:space="preserve"> K.projekt K1019 10: Dodatna ulaganja na gradskoj Loggi i kuli sat</t>
  </si>
  <si>
    <t xml:space="preserve">  Dodatna ulaganja na gradskoj Loggi i kuli sat</t>
  </si>
  <si>
    <t xml:space="preserve"> T.Projekt T1009 02: Sanacija odlagališta komunal. otpada
                                  i izgradnja reciklažnog dvorišta</t>
  </si>
  <si>
    <t xml:space="preserve"> T.projekt T1009 05: Pomoć Odvodnji za izgradnju kanalizacije</t>
  </si>
  <si>
    <t xml:space="preserve">  Uređenje Trga sv. Stjepana</t>
  </si>
  <si>
    <t>RAZVOJNIH PROGRAMA - INVESTICIJE ZA 2020.GODINU</t>
  </si>
  <si>
    <t>Plan
za 2020.</t>
  </si>
  <si>
    <t>Ostvareno
u 2020.g.</t>
  </si>
  <si>
    <t>KAPITALNE POMOĆI ZA 2020.GODINU</t>
  </si>
  <si>
    <t>Ostvareno
 u 2020.g.</t>
  </si>
  <si>
    <t xml:space="preserve"> Program1007: Poticaj razvoju poduzetništva</t>
  </si>
  <si>
    <t xml:space="preserve"> K. projekt  K1007 03: Kupnja zemljišta za poslovno-gospodarsku zonu</t>
  </si>
  <si>
    <t>K1007 03</t>
  </si>
  <si>
    <t xml:space="preserve">  Kupnja zemljišta za poslovno-gospodarsku zonu</t>
  </si>
  <si>
    <t xml:space="preserve"> K projekt K1009 03: Kupnja zemljišta za sanaciju odlagališta
 i gradnju reciklažnog dvorišta i sortirnice</t>
  </si>
  <si>
    <t xml:space="preserve"> K.projekt K1010 01: Razvojna strategija turizma i studija 
 utjecaja na okoliš</t>
  </si>
  <si>
    <t xml:space="preserve">  Izrada razvojne strategije turizma i studije 
  utjecaja na okoliš</t>
  </si>
  <si>
    <t xml:space="preserve"> K.projekt K1010 02: Projekt panetnog grada</t>
  </si>
  <si>
    <t xml:space="preserve">  Projekt pametnog grada</t>
  </si>
  <si>
    <t xml:space="preserve"> K.projekt K1014 03: Izgradnja površina javne namjene</t>
  </si>
  <si>
    <t xml:space="preserve">  Izgradnja površina javne namjene</t>
  </si>
  <si>
    <t xml:space="preserve"> Program1008: Izgradnja i održavanje cesta i prometnica</t>
  </si>
  <si>
    <t xml:space="preserve">  Kupnja zemljišta za sanaciju odlagališta kom.otpada
  i gradnju reciklažnog dvorišta i sortirnice</t>
  </si>
  <si>
    <t xml:space="preserve"> Program1014: Izgradnja i održavanje  površina javne namjene</t>
  </si>
  <si>
    <t xml:space="preserve"> K.projekt K1018 05: Dodatn. ulaganje u nogomet.igralište K.Luka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</si>
</sst>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6"/>
      <name val="Algerian"/>
      <family val="5"/>
    </font>
    <font>
      <sz val="18"/>
      <name val="Algerian"/>
      <family val="5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2" fillId="34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 indent="1"/>
    </xf>
    <xf numFmtId="4" fontId="2" fillId="34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2" fillId="35" borderId="10" xfId="0" applyNumberFormat="1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zoomScaleSheetLayoutView="75" workbookViewId="0" topLeftCell="A1">
      <selection activeCell="A103" sqref="A103"/>
    </sheetView>
  </sheetViews>
  <sheetFormatPr defaultColWidth="9.140625" defaultRowHeight="12.75"/>
  <cols>
    <col min="1" max="1" width="9.7109375" style="0" customWidth="1"/>
    <col min="2" max="2" width="46.421875" style="0" customWidth="1"/>
    <col min="3" max="3" width="13.8515625" style="0" customWidth="1"/>
    <col min="4" max="4" width="12.7109375" style="0" customWidth="1"/>
    <col min="5" max="5" width="7.7109375" style="0" customWidth="1"/>
    <col min="6" max="6" width="9.28125" style="0" bestFit="1" customWidth="1"/>
  </cols>
  <sheetData>
    <row r="1" ht="37.5" customHeight="1">
      <c r="A1" s="7" t="s">
        <v>1</v>
      </c>
    </row>
    <row r="2" spans="1:5" ht="42" customHeight="1">
      <c r="A2" s="41" t="s">
        <v>27</v>
      </c>
      <c r="B2" s="41"/>
      <c r="C2" s="41"/>
      <c r="D2" s="41"/>
      <c r="E2" s="41"/>
    </row>
    <row r="3" spans="1:5" ht="27.75" customHeight="1">
      <c r="A3" s="46" t="s">
        <v>147</v>
      </c>
      <c r="B3" s="46"/>
      <c r="C3" s="46"/>
      <c r="D3" s="46"/>
      <c r="E3" s="46"/>
    </row>
    <row r="4" ht="16.5" customHeight="1"/>
    <row r="5" spans="1:6" s="1" customFormat="1" ht="21" customHeight="1">
      <c r="A5" s="45" t="s">
        <v>11</v>
      </c>
      <c r="B5" s="43"/>
      <c r="C5" s="42" t="s">
        <v>148</v>
      </c>
      <c r="D5" s="44" t="s">
        <v>149</v>
      </c>
      <c r="E5" s="44" t="s">
        <v>28</v>
      </c>
      <c r="F5" s="2"/>
    </row>
    <row r="6" spans="1:6" ht="21" customHeight="1">
      <c r="A6" s="43"/>
      <c r="B6" s="43"/>
      <c r="C6" s="43"/>
      <c r="D6" s="43"/>
      <c r="E6" s="43"/>
      <c r="F6" s="2"/>
    </row>
    <row r="7" spans="1:6" ht="25.5" customHeight="1">
      <c r="A7" s="30" t="s">
        <v>23</v>
      </c>
      <c r="B7" s="30"/>
      <c r="C7" s="15">
        <f>C9</f>
        <v>320000</v>
      </c>
      <c r="D7" s="20">
        <f>D9</f>
        <v>1771.75</v>
      </c>
      <c r="E7" s="20">
        <f>D7/C7*100</f>
        <v>0.553671875</v>
      </c>
      <c r="F7" s="1"/>
    </row>
    <row r="8" spans="1:6" ht="21" customHeight="1">
      <c r="A8" s="33" t="s">
        <v>30</v>
      </c>
      <c r="B8" s="33"/>
      <c r="C8" s="5"/>
      <c r="D8" s="26"/>
      <c r="E8" s="5"/>
      <c r="F8" s="1"/>
    </row>
    <row r="9" spans="1:6" ht="27" customHeight="1">
      <c r="A9" s="9" t="s">
        <v>31</v>
      </c>
      <c r="B9" s="10" t="s">
        <v>10</v>
      </c>
      <c r="C9" s="11">
        <v>320000</v>
      </c>
      <c r="D9" s="19">
        <v>1771.75</v>
      </c>
      <c r="E9" s="19">
        <f>D9/C9*100</f>
        <v>0.553671875</v>
      </c>
      <c r="F9" s="1"/>
    </row>
    <row r="10" spans="1:6" ht="25.5" customHeight="1">
      <c r="A10" s="30" t="s">
        <v>54</v>
      </c>
      <c r="B10" s="30"/>
      <c r="C10" s="15">
        <f>C12+C14+C16</f>
        <v>110000</v>
      </c>
      <c r="D10" s="20">
        <f>D12+D14+D16</f>
        <v>0</v>
      </c>
      <c r="E10" s="20">
        <f>D10/C10*100</f>
        <v>0</v>
      </c>
      <c r="F10" s="1"/>
    </row>
    <row r="11" spans="1:6" ht="21" customHeight="1">
      <c r="A11" s="33" t="s">
        <v>32</v>
      </c>
      <c r="B11" s="33"/>
      <c r="C11" s="5"/>
      <c r="D11" s="26"/>
      <c r="E11" s="5"/>
      <c r="F11" s="1"/>
    </row>
    <row r="12" spans="1:6" ht="27" customHeight="1">
      <c r="A12" s="9" t="s">
        <v>7</v>
      </c>
      <c r="B12" s="10" t="s">
        <v>55</v>
      </c>
      <c r="C12" s="11">
        <v>50000</v>
      </c>
      <c r="D12" s="19">
        <v>0</v>
      </c>
      <c r="E12" s="19">
        <f>D12/C12*100</f>
        <v>0</v>
      </c>
      <c r="F12" s="1"/>
    </row>
    <row r="13" spans="1:6" ht="21" customHeight="1">
      <c r="A13" s="33" t="s">
        <v>49</v>
      </c>
      <c r="B13" s="33"/>
      <c r="C13" s="5"/>
      <c r="D13" s="26"/>
      <c r="E13" s="5"/>
      <c r="F13" s="1"/>
    </row>
    <row r="14" spans="1:6" ht="27" customHeight="1">
      <c r="A14" s="9" t="s">
        <v>50</v>
      </c>
      <c r="B14" s="24" t="s">
        <v>51</v>
      </c>
      <c r="C14" s="11">
        <v>10000</v>
      </c>
      <c r="D14" s="19">
        <v>0</v>
      </c>
      <c r="E14" s="19">
        <f>D14/C14*100</f>
        <v>0</v>
      </c>
      <c r="F14" s="1"/>
    </row>
    <row r="15" spans="1:6" ht="25.5" customHeight="1">
      <c r="A15" s="32" t="s">
        <v>128</v>
      </c>
      <c r="B15" s="33"/>
      <c r="C15" s="5"/>
      <c r="D15" s="26"/>
      <c r="E15" s="5"/>
      <c r="F15" s="1"/>
    </row>
    <row r="16" spans="1:6" ht="27" customHeight="1">
      <c r="A16" s="9" t="s">
        <v>52</v>
      </c>
      <c r="B16" s="24" t="s">
        <v>129</v>
      </c>
      <c r="C16" s="11">
        <v>50000</v>
      </c>
      <c r="D16" s="19">
        <v>0</v>
      </c>
      <c r="E16" s="19">
        <f>D16/C16*100</f>
        <v>0</v>
      </c>
      <c r="F16" s="1"/>
    </row>
    <row r="17" spans="1:6" ht="25.5" customHeight="1">
      <c r="A17" s="30" t="s">
        <v>152</v>
      </c>
      <c r="B17" s="30"/>
      <c r="C17" s="15">
        <f>C19+C21+C23</f>
        <v>400000</v>
      </c>
      <c r="D17" s="20">
        <f>D19+D21+D23</f>
        <v>0</v>
      </c>
      <c r="E17" s="20">
        <f>D17/C17*100</f>
        <v>0</v>
      </c>
      <c r="F17" s="1"/>
    </row>
    <row r="18" spans="1:6" ht="21" customHeight="1">
      <c r="A18" s="31" t="s">
        <v>153</v>
      </c>
      <c r="B18" s="31"/>
      <c r="C18" s="5"/>
      <c r="D18" s="26"/>
      <c r="E18" s="5"/>
      <c r="F18" s="1"/>
    </row>
    <row r="19" spans="1:6" ht="27" customHeight="1">
      <c r="A19" s="9" t="s">
        <v>154</v>
      </c>
      <c r="B19" s="10" t="s">
        <v>155</v>
      </c>
      <c r="C19" s="11">
        <v>400000</v>
      </c>
      <c r="D19" s="19">
        <v>0</v>
      </c>
      <c r="E19" s="19">
        <f>D19/C19*100</f>
        <v>0</v>
      </c>
      <c r="F19" s="1"/>
    </row>
    <row r="20" spans="1:6" ht="25.5" customHeight="1">
      <c r="A20" s="30" t="s">
        <v>163</v>
      </c>
      <c r="B20" s="30"/>
      <c r="C20" s="15">
        <f>C22+C24+C26</f>
        <v>3900000</v>
      </c>
      <c r="D20" s="20">
        <f>D22+D24+D26</f>
        <v>432598.25</v>
      </c>
      <c r="E20" s="20">
        <f>D20/C20*100</f>
        <v>11.09226282051282</v>
      </c>
      <c r="F20" s="1"/>
    </row>
    <row r="21" spans="1:6" ht="21" customHeight="1">
      <c r="A21" s="33" t="s">
        <v>33</v>
      </c>
      <c r="B21" s="33"/>
      <c r="C21" s="5"/>
      <c r="D21" s="26"/>
      <c r="E21" s="5"/>
      <c r="F21" s="1"/>
    </row>
    <row r="22" spans="1:6" ht="27" customHeight="1">
      <c r="A22" s="9" t="s">
        <v>12</v>
      </c>
      <c r="B22" s="10" t="s">
        <v>6</v>
      </c>
      <c r="C22" s="11">
        <v>700000</v>
      </c>
      <c r="D22" s="19">
        <v>432598.25</v>
      </c>
      <c r="E22" s="19">
        <f>D22/C22*100</f>
        <v>61.799749999999996</v>
      </c>
      <c r="F22" s="1"/>
    </row>
    <row r="23" spans="1:6" ht="21" customHeight="1">
      <c r="A23" s="33" t="s">
        <v>34</v>
      </c>
      <c r="B23" s="33"/>
      <c r="C23" s="5"/>
      <c r="D23" s="26"/>
      <c r="E23" s="5"/>
      <c r="F23" s="1"/>
    </row>
    <row r="24" spans="1:6" ht="27" customHeight="1">
      <c r="A24" s="9" t="s">
        <v>14</v>
      </c>
      <c r="B24" s="10" t="s">
        <v>8</v>
      </c>
      <c r="C24" s="11">
        <v>1000000</v>
      </c>
      <c r="D24" s="19">
        <v>0</v>
      </c>
      <c r="E24" s="19">
        <f>D24/C24*100</f>
        <v>0</v>
      </c>
      <c r="F24" s="1"/>
    </row>
    <row r="25" spans="1:6" ht="21" customHeight="1">
      <c r="A25" s="33" t="s">
        <v>35</v>
      </c>
      <c r="B25" s="33"/>
      <c r="C25" s="5"/>
      <c r="D25" s="26"/>
      <c r="E25" s="5"/>
      <c r="F25" s="1"/>
    </row>
    <row r="26" spans="1:6" ht="27" customHeight="1">
      <c r="A26" s="9" t="s">
        <v>15</v>
      </c>
      <c r="B26" s="10" t="s">
        <v>9</v>
      </c>
      <c r="C26" s="11">
        <v>2200000</v>
      </c>
      <c r="D26" s="19">
        <v>0</v>
      </c>
      <c r="E26" s="19">
        <f>D26/C26*100</f>
        <v>0</v>
      </c>
      <c r="F26" s="1"/>
    </row>
    <row r="27" spans="1:6" ht="25.5" customHeight="1">
      <c r="A27" s="30" t="s">
        <v>36</v>
      </c>
      <c r="B27" s="30"/>
      <c r="C27" s="15">
        <f>C29+C31</f>
        <v>3887500</v>
      </c>
      <c r="D27" s="20">
        <f>D29+D31</f>
        <v>1482432.1600000001</v>
      </c>
      <c r="E27" s="20">
        <f>D27/C27*100</f>
        <v>38.13330315112541</v>
      </c>
      <c r="F27" s="1"/>
    </row>
    <row r="28" spans="1:6" ht="33" customHeight="1">
      <c r="A28" s="32" t="s">
        <v>156</v>
      </c>
      <c r="B28" s="33"/>
      <c r="C28" s="5"/>
      <c r="D28" s="26"/>
      <c r="E28" s="5"/>
      <c r="F28" s="1"/>
    </row>
    <row r="29" spans="1:6" ht="27" customHeight="1">
      <c r="A29" s="9" t="s">
        <v>37</v>
      </c>
      <c r="B29" s="12" t="s">
        <v>164</v>
      </c>
      <c r="C29" s="11">
        <v>20000</v>
      </c>
      <c r="D29" s="19">
        <v>1068.36</v>
      </c>
      <c r="E29" s="19">
        <f>D29/C29*100</f>
        <v>5.341799999999999</v>
      </c>
      <c r="F29" s="1"/>
    </row>
    <row r="30" spans="1:6" ht="33" customHeight="1">
      <c r="A30" s="32" t="s">
        <v>130</v>
      </c>
      <c r="B30" s="33"/>
      <c r="C30" s="5"/>
      <c r="D30" s="26"/>
      <c r="E30" s="5"/>
      <c r="F30" s="1"/>
    </row>
    <row r="31" spans="1:6" ht="27" customHeight="1">
      <c r="A31" s="9" t="s">
        <v>131</v>
      </c>
      <c r="B31" s="12" t="s">
        <v>132</v>
      </c>
      <c r="C31" s="11">
        <v>3867500</v>
      </c>
      <c r="D31" s="19">
        <v>1481363.8</v>
      </c>
      <c r="E31" s="19">
        <f>D31/C31*100</f>
        <v>38.3028778280543</v>
      </c>
      <c r="F31" s="1"/>
    </row>
    <row r="32" spans="1:6" ht="25.5" customHeight="1">
      <c r="A32" s="30" t="s">
        <v>60</v>
      </c>
      <c r="B32" s="30"/>
      <c r="C32" s="15">
        <f>C34+C36+C38</f>
        <v>250000</v>
      </c>
      <c r="D32" s="20">
        <f>D34+D36+D38</f>
        <v>0</v>
      </c>
      <c r="E32" s="20">
        <f>D32/C32*100</f>
        <v>0</v>
      </c>
      <c r="F32" s="1"/>
    </row>
    <row r="33" spans="1:6" ht="27" customHeight="1">
      <c r="A33" s="32" t="s">
        <v>157</v>
      </c>
      <c r="B33" s="33"/>
      <c r="C33" s="5"/>
      <c r="D33" s="26"/>
      <c r="E33" s="5"/>
      <c r="F33" s="1"/>
    </row>
    <row r="34" spans="1:6" ht="27" customHeight="1">
      <c r="A34" s="9" t="s">
        <v>61</v>
      </c>
      <c r="B34" s="12" t="s">
        <v>158</v>
      </c>
      <c r="C34" s="11">
        <v>0</v>
      </c>
      <c r="D34" s="19">
        <v>0</v>
      </c>
      <c r="E34" s="19" t="e">
        <f>D34/C34*100</f>
        <v>#DIV/0!</v>
      </c>
      <c r="F34" s="1"/>
    </row>
    <row r="35" spans="1:6" ht="21" customHeight="1">
      <c r="A35" s="33" t="s">
        <v>159</v>
      </c>
      <c r="B35" s="33"/>
      <c r="C35" s="5"/>
      <c r="D35" s="26"/>
      <c r="E35" s="5"/>
      <c r="F35" s="1"/>
    </row>
    <row r="36" spans="1:6" ht="27" customHeight="1">
      <c r="A36" s="9" t="s">
        <v>16</v>
      </c>
      <c r="B36" s="10" t="s">
        <v>160</v>
      </c>
      <c r="C36" s="11">
        <v>0</v>
      </c>
      <c r="D36" s="19">
        <v>0</v>
      </c>
      <c r="E36" s="19" t="e">
        <f>D36/C36*100</f>
        <v>#DIV/0!</v>
      </c>
      <c r="F36" s="1"/>
    </row>
    <row r="37" spans="1:6" ht="21" customHeight="1">
      <c r="A37" s="33" t="s">
        <v>103</v>
      </c>
      <c r="B37" s="33"/>
      <c r="C37" s="5"/>
      <c r="D37" s="26"/>
      <c r="E37" s="5"/>
      <c r="F37" s="1"/>
    </row>
    <row r="38" spans="1:6" ht="27" customHeight="1">
      <c r="A38" s="9" t="s">
        <v>38</v>
      </c>
      <c r="B38" s="10" t="s">
        <v>62</v>
      </c>
      <c r="C38" s="11">
        <v>250000</v>
      </c>
      <c r="D38" s="19">
        <v>0</v>
      </c>
      <c r="E38" s="19">
        <f>D38/C38*100</f>
        <v>0</v>
      </c>
      <c r="F38" s="1"/>
    </row>
    <row r="39" spans="1:6" ht="25.5" customHeight="1">
      <c r="A39" s="30" t="s">
        <v>63</v>
      </c>
      <c r="B39" s="30"/>
      <c r="C39" s="15">
        <f>C41+C43+C45+C47+C49</f>
        <v>2260000</v>
      </c>
      <c r="D39" s="20">
        <f>D41+D43+D45+D47+D49</f>
        <v>26290</v>
      </c>
      <c r="E39" s="20">
        <f>D39/C39*100</f>
        <v>1.1632743362831859</v>
      </c>
      <c r="F39" s="1"/>
    </row>
    <row r="40" spans="1:6" ht="22.5" customHeight="1">
      <c r="A40" s="33" t="s">
        <v>64</v>
      </c>
      <c r="B40" s="33"/>
      <c r="C40" s="5"/>
      <c r="D40" s="26"/>
      <c r="E40" s="5"/>
      <c r="F40" s="1"/>
    </row>
    <row r="41" spans="1:6" ht="27" customHeight="1">
      <c r="A41" s="9" t="s">
        <v>65</v>
      </c>
      <c r="B41" s="10" t="s">
        <v>13</v>
      </c>
      <c r="C41" s="11">
        <v>750000</v>
      </c>
      <c r="D41" s="19">
        <v>26290</v>
      </c>
      <c r="E41" s="19">
        <f>D41/C41*100</f>
        <v>3.505333333333333</v>
      </c>
      <c r="F41" s="1"/>
    </row>
    <row r="42" spans="1:6" ht="22.5" customHeight="1">
      <c r="A42" s="33" t="s">
        <v>66</v>
      </c>
      <c r="B42" s="33"/>
      <c r="C42" s="5"/>
      <c r="D42" s="26"/>
      <c r="E42" s="5"/>
      <c r="F42" s="1"/>
    </row>
    <row r="43" spans="1:6" ht="27" customHeight="1">
      <c r="A43" s="9" t="s">
        <v>67</v>
      </c>
      <c r="B43" s="10" t="s">
        <v>68</v>
      </c>
      <c r="C43" s="11">
        <v>400000</v>
      </c>
      <c r="D43" s="19">
        <v>0</v>
      </c>
      <c r="E43" s="19">
        <f>D43/C43*100</f>
        <v>0</v>
      </c>
      <c r="F43" s="1"/>
    </row>
    <row r="44" spans="1:6" ht="27" customHeight="1">
      <c r="A44" s="32" t="s">
        <v>69</v>
      </c>
      <c r="B44" s="33"/>
      <c r="C44" s="5"/>
      <c r="D44" s="26"/>
      <c r="E44" s="5"/>
      <c r="F44" s="1"/>
    </row>
    <row r="45" spans="1:6" ht="27" customHeight="1">
      <c r="A45" s="9" t="s">
        <v>70</v>
      </c>
      <c r="B45" s="10" t="s">
        <v>71</v>
      </c>
      <c r="C45" s="11">
        <v>100000</v>
      </c>
      <c r="D45" s="19">
        <v>0</v>
      </c>
      <c r="E45" s="19">
        <f>D45/C45*100</f>
        <v>0</v>
      </c>
      <c r="F45" s="1"/>
    </row>
    <row r="46" spans="1:6" ht="27" customHeight="1">
      <c r="A46" s="32" t="s">
        <v>133</v>
      </c>
      <c r="B46" s="33"/>
      <c r="C46" s="5"/>
      <c r="D46" s="26"/>
      <c r="E46" s="5"/>
      <c r="F46" s="1"/>
    </row>
    <row r="47" spans="1:6" ht="27" customHeight="1">
      <c r="A47" s="9" t="s">
        <v>134</v>
      </c>
      <c r="B47" s="10" t="s">
        <v>135</v>
      </c>
      <c r="C47" s="11">
        <v>1000000</v>
      </c>
      <c r="D47" s="19">
        <v>0</v>
      </c>
      <c r="E47" s="19">
        <f>D47/C47*100</f>
        <v>0</v>
      </c>
      <c r="F47" s="1"/>
    </row>
    <row r="48" spans="1:6" ht="27" customHeight="1">
      <c r="A48" s="32" t="s">
        <v>136</v>
      </c>
      <c r="B48" s="33"/>
      <c r="C48" s="5"/>
      <c r="D48" s="26"/>
      <c r="E48" s="5"/>
      <c r="F48" s="1"/>
    </row>
    <row r="49" spans="1:6" ht="27" customHeight="1">
      <c r="A49" s="9" t="s">
        <v>137</v>
      </c>
      <c r="B49" s="10" t="s">
        <v>138</v>
      </c>
      <c r="C49" s="11">
        <v>10000</v>
      </c>
      <c r="D49" s="19">
        <v>0</v>
      </c>
      <c r="E49" s="19">
        <f>D49/C49*100</f>
        <v>0</v>
      </c>
      <c r="F49" s="1"/>
    </row>
    <row r="50" spans="1:6" ht="25.5" customHeight="1">
      <c r="A50" s="30" t="s">
        <v>72</v>
      </c>
      <c r="B50" s="30"/>
      <c r="C50" s="15">
        <f>C52</f>
        <v>3850000</v>
      </c>
      <c r="D50" s="20">
        <f>D52</f>
        <v>0</v>
      </c>
      <c r="E50" s="20">
        <f>D50/C50*100</f>
        <v>0</v>
      </c>
      <c r="F50" s="1"/>
    </row>
    <row r="51" spans="1:6" ht="22.5" customHeight="1">
      <c r="A51" s="33" t="s">
        <v>73</v>
      </c>
      <c r="B51" s="33"/>
      <c r="C51" s="5"/>
      <c r="D51" s="26"/>
      <c r="E51" s="5"/>
      <c r="F51" s="1"/>
    </row>
    <row r="52" spans="1:6" ht="27" customHeight="1">
      <c r="A52" s="9" t="s">
        <v>74</v>
      </c>
      <c r="B52" s="10" t="s">
        <v>25</v>
      </c>
      <c r="C52" s="11">
        <v>3850000</v>
      </c>
      <c r="D52" s="19">
        <v>0</v>
      </c>
      <c r="E52" s="19">
        <f>D52/C52*100</f>
        <v>0</v>
      </c>
      <c r="F52" s="1"/>
    </row>
    <row r="53" spans="1:6" ht="25.5" customHeight="1">
      <c r="A53" s="35" t="s">
        <v>165</v>
      </c>
      <c r="B53" s="35"/>
      <c r="C53" s="15">
        <f>C55+C57+C59</f>
        <v>1492500</v>
      </c>
      <c r="D53" s="20">
        <f>D55+D57+D59</f>
        <v>753532.5</v>
      </c>
      <c r="E53" s="20">
        <f>D53/C53*100</f>
        <v>50.48793969849247</v>
      </c>
      <c r="F53" s="1"/>
    </row>
    <row r="54" spans="1:6" ht="21" customHeight="1">
      <c r="A54" s="33" t="s">
        <v>161</v>
      </c>
      <c r="B54" s="33"/>
      <c r="C54" s="5"/>
      <c r="D54" s="26"/>
      <c r="E54" s="5"/>
      <c r="F54" s="1"/>
    </row>
    <row r="55" spans="1:6" ht="25.5" customHeight="1">
      <c r="A55" s="9" t="s">
        <v>75</v>
      </c>
      <c r="B55" s="10" t="s">
        <v>162</v>
      </c>
      <c r="C55" s="11">
        <v>1200000</v>
      </c>
      <c r="D55" s="19">
        <v>753532.5</v>
      </c>
      <c r="E55" s="19">
        <f>D55/C55*100</f>
        <v>62.794375</v>
      </c>
      <c r="F55" s="1"/>
    </row>
    <row r="56" spans="1:6" ht="21" customHeight="1">
      <c r="A56" s="33" t="s">
        <v>139</v>
      </c>
      <c r="B56" s="33"/>
      <c r="C56" s="5"/>
      <c r="D56" s="26"/>
      <c r="E56" s="5"/>
      <c r="F56" s="1"/>
    </row>
    <row r="57" spans="1:6" ht="25.5" customHeight="1">
      <c r="A57" s="9" t="s">
        <v>76</v>
      </c>
      <c r="B57" s="10" t="s">
        <v>146</v>
      </c>
      <c r="C57" s="11">
        <v>100000</v>
      </c>
      <c r="D57" s="19">
        <v>0</v>
      </c>
      <c r="E57" s="19">
        <f>D57/C57*100</f>
        <v>0</v>
      </c>
      <c r="F57" s="1"/>
    </row>
    <row r="58" spans="1:6" ht="21" customHeight="1">
      <c r="A58" s="33" t="s">
        <v>140</v>
      </c>
      <c r="B58" s="33"/>
      <c r="C58" s="5"/>
      <c r="D58" s="26"/>
      <c r="E58" s="5"/>
      <c r="F58" s="1"/>
    </row>
    <row r="59" spans="1:6" ht="25.5" customHeight="1">
      <c r="A59" s="9" t="s">
        <v>141</v>
      </c>
      <c r="B59" s="10" t="s">
        <v>47</v>
      </c>
      <c r="C59" s="11">
        <v>192500</v>
      </c>
      <c r="D59" s="19">
        <v>0</v>
      </c>
      <c r="E59" s="19">
        <f>D59/C59*100</f>
        <v>0</v>
      </c>
      <c r="F59" s="1"/>
    </row>
    <row r="60" spans="1:6" ht="25.5" customHeight="1">
      <c r="A60" s="30" t="s">
        <v>77</v>
      </c>
      <c r="B60" s="30"/>
      <c r="C60" s="15">
        <f>C62+C64</f>
        <v>2500000</v>
      </c>
      <c r="D60" s="20">
        <f>D62+D64</f>
        <v>0</v>
      </c>
      <c r="E60" s="20" t="e">
        <f>E62+E64</f>
        <v>#DIV/0!</v>
      </c>
      <c r="F60" s="1"/>
    </row>
    <row r="61" spans="1:6" ht="22.5" customHeight="1">
      <c r="A61" s="33" t="s">
        <v>78</v>
      </c>
      <c r="B61" s="33"/>
      <c r="C61" s="5"/>
      <c r="D61" s="26"/>
      <c r="E61" s="5"/>
      <c r="F61" s="1"/>
    </row>
    <row r="62" spans="1:6" ht="27" customHeight="1">
      <c r="A62" s="9" t="s">
        <v>79</v>
      </c>
      <c r="B62" s="10" t="s">
        <v>17</v>
      </c>
      <c r="C62" s="11">
        <v>0</v>
      </c>
      <c r="D62" s="19">
        <v>0</v>
      </c>
      <c r="E62" s="19" t="e">
        <f>D62/C62*100</f>
        <v>#DIV/0!</v>
      </c>
      <c r="F62" s="1"/>
    </row>
    <row r="63" spans="1:6" ht="22.5" customHeight="1">
      <c r="A63" s="33" t="s">
        <v>104</v>
      </c>
      <c r="B63" s="33"/>
      <c r="C63" s="5"/>
      <c r="D63" s="26"/>
      <c r="E63" s="5"/>
      <c r="F63" s="1"/>
    </row>
    <row r="64" spans="1:6" ht="27" customHeight="1">
      <c r="A64" s="9" t="s">
        <v>80</v>
      </c>
      <c r="B64" s="10" t="s">
        <v>4</v>
      </c>
      <c r="C64" s="11">
        <v>2500000</v>
      </c>
      <c r="D64" s="19">
        <v>0</v>
      </c>
      <c r="E64" s="19">
        <f>D64/C64*100</f>
        <v>0</v>
      </c>
      <c r="F64" s="1"/>
    </row>
    <row r="65" spans="1:6" ht="25.5" customHeight="1">
      <c r="A65" s="30" t="s">
        <v>81</v>
      </c>
      <c r="B65" s="30"/>
      <c r="C65" s="15">
        <f>C67+C69</f>
        <v>1660000</v>
      </c>
      <c r="D65" s="20">
        <f>D67+D69</f>
        <v>744429.33</v>
      </c>
      <c r="E65" s="20">
        <f>D65/C65*100</f>
        <v>44.84514036144578</v>
      </c>
      <c r="F65" s="1"/>
    </row>
    <row r="66" spans="1:6" ht="22.5" customHeight="1">
      <c r="A66" s="33" t="s">
        <v>82</v>
      </c>
      <c r="B66" s="33"/>
      <c r="C66" s="5"/>
      <c r="D66" s="26"/>
      <c r="E66" s="5"/>
      <c r="F66" s="1"/>
    </row>
    <row r="67" spans="1:6" ht="27" customHeight="1">
      <c r="A67" s="9" t="s">
        <v>83</v>
      </c>
      <c r="B67" s="10" t="s">
        <v>18</v>
      </c>
      <c r="C67" s="11">
        <v>1460000</v>
      </c>
      <c r="D67" s="19">
        <v>704929.33</v>
      </c>
      <c r="E67" s="19">
        <f>D67/C67*100</f>
        <v>48.282830821917806</v>
      </c>
      <c r="F67" s="1"/>
    </row>
    <row r="68" spans="1:6" ht="22.5" customHeight="1">
      <c r="A68" s="33" t="s">
        <v>105</v>
      </c>
      <c r="B68" s="33"/>
      <c r="C68" s="5"/>
      <c r="D68" s="26"/>
      <c r="E68" s="5"/>
      <c r="F68" s="1"/>
    </row>
    <row r="69" spans="1:6" ht="27" customHeight="1">
      <c r="A69" s="9" t="s">
        <v>106</v>
      </c>
      <c r="B69" s="10" t="s">
        <v>84</v>
      </c>
      <c r="C69" s="11">
        <v>200000</v>
      </c>
      <c r="D69" s="19">
        <v>39500</v>
      </c>
      <c r="E69" s="19">
        <f>D69/C69*100</f>
        <v>19.75</v>
      </c>
      <c r="F69" s="1"/>
    </row>
    <row r="70" spans="1:6" ht="25.5" customHeight="1">
      <c r="A70" s="30" t="s">
        <v>85</v>
      </c>
      <c r="B70" s="30"/>
      <c r="C70" s="15">
        <f>C72</f>
        <v>50000</v>
      </c>
      <c r="D70" s="20">
        <f>D72</f>
        <v>0</v>
      </c>
      <c r="E70" s="20">
        <f>D70/C70*100</f>
        <v>0</v>
      </c>
      <c r="F70" s="1"/>
    </row>
    <row r="71" spans="1:6" ht="22.5" customHeight="1">
      <c r="A71" s="34" t="s">
        <v>86</v>
      </c>
      <c r="B71" s="34"/>
      <c r="C71" s="5"/>
      <c r="D71" s="26"/>
      <c r="E71" s="5"/>
      <c r="F71" s="1"/>
    </row>
    <row r="72" spans="1:6" ht="27" customHeight="1">
      <c r="A72" s="9" t="s">
        <v>107</v>
      </c>
      <c r="B72" s="10" t="s">
        <v>53</v>
      </c>
      <c r="C72" s="11">
        <v>50000</v>
      </c>
      <c r="D72" s="19">
        <v>0</v>
      </c>
      <c r="E72" s="19">
        <f>D72/C72*100</f>
        <v>0</v>
      </c>
      <c r="F72" s="1"/>
    </row>
    <row r="73" spans="1:6" ht="25.5" customHeight="1">
      <c r="A73" s="30" t="s">
        <v>87</v>
      </c>
      <c r="B73" s="30"/>
      <c r="C73" s="15">
        <f>C75+C79+C77</f>
        <v>200000</v>
      </c>
      <c r="D73" s="29">
        <f>D75+D79+D77</f>
        <v>9675</v>
      </c>
      <c r="E73" s="20">
        <f>D73/C73*100</f>
        <v>4.8375</v>
      </c>
      <c r="F73" s="1"/>
    </row>
    <row r="74" spans="1:6" ht="22.5" customHeight="1">
      <c r="A74" s="34" t="s">
        <v>108</v>
      </c>
      <c r="B74" s="34"/>
      <c r="C74" s="5"/>
      <c r="D74" s="26"/>
      <c r="E74" s="5"/>
      <c r="F74" s="1"/>
    </row>
    <row r="75" spans="1:6" ht="27" customHeight="1">
      <c r="A75" s="9" t="s">
        <v>109</v>
      </c>
      <c r="B75" s="10" t="s">
        <v>39</v>
      </c>
      <c r="C75" s="11">
        <v>50000</v>
      </c>
      <c r="D75" s="19">
        <v>0</v>
      </c>
      <c r="E75" s="19">
        <f>D75/C75*100</f>
        <v>0</v>
      </c>
      <c r="F75" s="1"/>
    </row>
    <row r="76" spans="1:6" ht="22.5" customHeight="1">
      <c r="A76" s="34" t="s">
        <v>110</v>
      </c>
      <c r="B76" s="34"/>
      <c r="C76" s="5"/>
      <c r="D76" s="26"/>
      <c r="E76" s="5"/>
      <c r="F76" s="1"/>
    </row>
    <row r="77" spans="1:6" ht="27" customHeight="1">
      <c r="A77" s="9" t="s">
        <v>111</v>
      </c>
      <c r="B77" s="10" t="s">
        <v>112</v>
      </c>
      <c r="C77" s="11">
        <v>150000</v>
      </c>
      <c r="D77" s="19">
        <v>9675</v>
      </c>
      <c r="E77" s="19">
        <f>D77/C77*100</f>
        <v>6.45</v>
      </c>
      <c r="F77" s="1"/>
    </row>
    <row r="78" spans="1:6" ht="22.5" customHeight="1">
      <c r="A78" s="40" t="s">
        <v>166</v>
      </c>
      <c r="B78" s="40"/>
      <c r="C78" s="5"/>
      <c r="D78" s="26"/>
      <c r="E78" s="5"/>
      <c r="F78" s="1"/>
    </row>
    <row r="79" spans="1:6" ht="27" customHeight="1">
      <c r="A79" s="9" t="s">
        <v>124</v>
      </c>
      <c r="B79" s="10" t="s">
        <v>125</v>
      </c>
      <c r="C79" s="11">
        <v>0</v>
      </c>
      <c r="D79" s="19">
        <v>0</v>
      </c>
      <c r="E79" s="19" t="e">
        <f>D79/C79*100</f>
        <v>#DIV/0!</v>
      </c>
      <c r="F79" s="1"/>
    </row>
    <row r="80" spans="1:6" ht="25.5" customHeight="1">
      <c r="A80" s="30" t="s">
        <v>88</v>
      </c>
      <c r="B80" s="30"/>
      <c r="C80" s="15">
        <f>C82+C84+C86+C88+C90</f>
        <v>6407500</v>
      </c>
      <c r="D80" s="20">
        <f>D82+D84+D86+D88+D90</f>
        <v>739135.82</v>
      </c>
      <c r="E80" s="20">
        <f>D80/C80*100</f>
        <v>11.535479047990634</v>
      </c>
      <c r="F80" s="1"/>
    </row>
    <row r="81" spans="1:6" ht="22.5" customHeight="1">
      <c r="A81" s="33" t="s">
        <v>89</v>
      </c>
      <c r="B81" s="33"/>
      <c r="C81" s="5"/>
      <c r="D81" s="26"/>
      <c r="E81" s="5"/>
      <c r="F81" s="1"/>
    </row>
    <row r="82" spans="1:6" ht="25.5" customHeight="1">
      <c r="A82" s="9" t="s">
        <v>90</v>
      </c>
      <c r="B82" s="10" t="s">
        <v>20</v>
      </c>
      <c r="C82" s="11">
        <v>1457500</v>
      </c>
      <c r="D82" s="19">
        <v>94745.29</v>
      </c>
      <c r="E82" s="19">
        <f>D82/C82*100</f>
        <v>6.500534476843911</v>
      </c>
      <c r="F82" s="1"/>
    </row>
    <row r="83" spans="1:6" ht="22.5" customHeight="1">
      <c r="A83" s="37" t="s">
        <v>91</v>
      </c>
      <c r="B83" s="37"/>
      <c r="C83" s="5"/>
      <c r="D83" s="26"/>
      <c r="E83" s="5"/>
      <c r="F83" s="1"/>
    </row>
    <row r="84" spans="1:6" ht="27" customHeight="1">
      <c r="A84" s="9" t="s">
        <v>92</v>
      </c>
      <c r="B84" s="10" t="s">
        <v>40</v>
      </c>
      <c r="C84" s="11">
        <v>3000000</v>
      </c>
      <c r="D84" s="19">
        <v>95755.71</v>
      </c>
      <c r="E84" s="19">
        <f>D84/C84*100</f>
        <v>3.191857</v>
      </c>
      <c r="F84" s="1"/>
    </row>
    <row r="85" spans="1:6" ht="22.5" customHeight="1">
      <c r="A85" s="33" t="s">
        <v>93</v>
      </c>
      <c r="B85" s="33"/>
      <c r="C85" s="5"/>
      <c r="D85" s="26"/>
      <c r="E85" s="5"/>
      <c r="F85" s="1"/>
    </row>
    <row r="86" spans="1:6" ht="27" customHeight="1">
      <c r="A86" s="9" t="s">
        <v>94</v>
      </c>
      <c r="B86" s="10" t="s">
        <v>21</v>
      </c>
      <c r="C86" s="11">
        <v>250000</v>
      </c>
      <c r="D86" s="19">
        <v>0</v>
      </c>
      <c r="E86" s="19">
        <f>D86/C86*100</f>
        <v>0</v>
      </c>
      <c r="F86" s="1"/>
    </row>
    <row r="87" spans="1:6" ht="22.5" customHeight="1">
      <c r="A87" s="33" t="s">
        <v>95</v>
      </c>
      <c r="B87" s="33"/>
      <c r="C87" s="5"/>
      <c r="D87" s="26"/>
      <c r="E87" s="5"/>
      <c r="F87" s="1"/>
    </row>
    <row r="88" spans="1:6" ht="27" customHeight="1">
      <c r="A88" s="9" t="s">
        <v>96</v>
      </c>
      <c r="B88" s="10" t="s">
        <v>48</v>
      </c>
      <c r="C88" s="11">
        <v>0</v>
      </c>
      <c r="D88" s="19">
        <v>0</v>
      </c>
      <c r="E88" s="19" t="e">
        <f>D88/C88*100</f>
        <v>#DIV/0!</v>
      </c>
      <c r="F88" s="1"/>
    </row>
    <row r="89" spans="1:6" ht="22.5" customHeight="1">
      <c r="A89" s="37" t="s">
        <v>142</v>
      </c>
      <c r="B89" s="37"/>
      <c r="C89" s="5"/>
      <c r="D89" s="26"/>
      <c r="E89" s="5"/>
      <c r="F89" s="1"/>
    </row>
    <row r="90" spans="1:6" ht="27" customHeight="1">
      <c r="A90" s="9" t="s">
        <v>126</v>
      </c>
      <c r="B90" s="10" t="s">
        <v>143</v>
      </c>
      <c r="C90" s="11">
        <v>1700000</v>
      </c>
      <c r="D90" s="19">
        <v>548634.82</v>
      </c>
      <c r="E90" s="19">
        <f>D90/C90*100</f>
        <v>32.27263647058823</v>
      </c>
      <c r="F90" s="1"/>
    </row>
    <row r="91" spans="1:6" ht="25.5" customHeight="1">
      <c r="A91" s="30" t="s">
        <v>97</v>
      </c>
      <c r="B91" s="30"/>
      <c r="C91" s="15">
        <f>C93</f>
        <v>0</v>
      </c>
      <c r="D91" s="20">
        <f>D93</f>
        <v>0</v>
      </c>
      <c r="E91" s="15" t="e">
        <f>E93</f>
        <v>#DIV/0!</v>
      </c>
      <c r="F91" s="1"/>
    </row>
    <row r="92" spans="1:6" ht="26.25" customHeight="1">
      <c r="A92" s="32" t="s">
        <v>98</v>
      </c>
      <c r="B92" s="33"/>
      <c r="C92" s="5"/>
      <c r="D92" s="26"/>
      <c r="E92" s="5"/>
      <c r="F92" s="1"/>
    </row>
    <row r="93" spans="1:6" ht="27" customHeight="1">
      <c r="A93" s="9" t="s">
        <v>99</v>
      </c>
      <c r="B93" s="14" t="s">
        <v>41</v>
      </c>
      <c r="C93" s="11">
        <v>0</v>
      </c>
      <c r="D93" s="19">
        <v>0</v>
      </c>
      <c r="E93" s="19" t="e">
        <f>D93/C93*100</f>
        <v>#DIV/0!</v>
      </c>
      <c r="F93" s="1"/>
    </row>
    <row r="94" spans="1:6" ht="25.5" customHeight="1">
      <c r="A94" s="30" t="s">
        <v>100</v>
      </c>
      <c r="B94" s="30"/>
      <c r="C94" s="15">
        <f>C96</f>
        <v>100000</v>
      </c>
      <c r="D94" s="20">
        <f>D96</f>
        <v>0</v>
      </c>
      <c r="E94" s="20">
        <f>D94/C94*100</f>
        <v>0</v>
      </c>
      <c r="F94" s="1"/>
    </row>
    <row r="95" spans="1:6" ht="22.5" customHeight="1">
      <c r="A95" s="33" t="s">
        <v>101</v>
      </c>
      <c r="B95" s="33"/>
      <c r="C95" s="5"/>
      <c r="D95" s="26"/>
      <c r="E95" s="5"/>
      <c r="F95" s="1"/>
    </row>
    <row r="96" spans="1:6" ht="27" customHeight="1">
      <c r="A96" s="9" t="s">
        <v>102</v>
      </c>
      <c r="B96" s="14" t="s">
        <v>2</v>
      </c>
      <c r="C96" s="11">
        <v>100000</v>
      </c>
      <c r="D96" s="19">
        <v>0</v>
      </c>
      <c r="E96" s="19">
        <f>D96/C96*100</f>
        <v>0</v>
      </c>
      <c r="F96" s="1"/>
    </row>
    <row r="97" spans="1:6" ht="24" customHeight="1">
      <c r="A97" s="30" t="s">
        <v>22</v>
      </c>
      <c r="B97" s="30"/>
      <c r="C97" s="15">
        <f>C99+C101</f>
        <v>2800000</v>
      </c>
      <c r="D97" s="20">
        <f>D99+D101</f>
        <v>1926609.84</v>
      </c>
      <c r="E97" s="25">
        <f>D97/C97*100</f>
        <v>68.80749428571428</v>
      </c>
      <c r="F97" s="1"/>
    </row>
    <row r="98" spans="1:6" ht="22.5" customHeight="1">
      <c r="A98" s="33" t="s">
        <v>113</v>
      </c>
      <c r="B98" s="33"/>
      <c r="C98" s="5"/>
      <c r="D98" s="26"/>
      <c r="E98" s="5"/>
      <c r="F98" s="1"/>
    </row>
    <row r="99" spans="1:6" ht="27.75" customHeight="1">
      <c r="A99" s="9" t="s">
        <v>127</v>
      </c>
      <c r="B99" s="14" t="s">
        <v>26</v>
      </c>
      <c r="C99" s="11">
        <v>2800000</v>
      </c>
      <c r="D99" s="19">
        <v>1926609.84</v>
      </c>
      <c r="E99" s="19">
        <f>D99/C99*100</f>
        <v>68.80749428571428</v>
      </c>
      <c r="F99" s="1"/>
    </row>
    <row r="100" spans="1:6" ht="22.5" customHeight="1">
      <c r="A100" s="38" t="s">
        <v>114</v>
      </c>
      <c r="B100" s="39"/>
      <c r="C100" s="5"/>
      <c r="D100" s="26"/>
      <c r="E100" s="5"/>
      <c r="F100" s="1"/>
    </row>
    <row r="101" spans="1:6" ht="27.75" customHeight="1">
      <c r="A101" s="9" t="s">
        <v>115</v>
      </c>
      <c r="B101" s="14" t="s">
        <v>116</v>
      </c>
      <c r="C101" s="11">
        <v>0</v>
      </c>
      <c r="D101" s="19">
        <v>0</v>
      </c>
      <c r="E101" s="19" t="e">
        <f>D101/C101*100</f>
        <v>#DIV/0!</v>
      </c>
      <c r="F101" s="1"/>
    </row>
    <row r="102" spans="1:5" ht="33.75" customHeight="1">
      <c r="A102" s="36" t="s">
        <v>0</v>
      </c>
      <c r="B102" s="36"/>
      <c r="C102" s="28">
        <f>C7+C10+C20+C27+C39+C50+C53+C60+C65+C70+C73+C80+C91+C94+C97+C32+C17</f>
        <v>30187500</v>
      </c>
      <c r="D102" s="27">
        <f>D7+D10+D20+D27+D39+D50+D53+D60+D65+D70+D73+D80+D91+D94+D97+D32+D17</f>
        <v>6116474.65</v>
      </c>
      <c r="E102" s="21">
        <f>D102/C102*100</f>
        <v>20.26161374741201</v>
      </c>
    </row>
    <row r="103" spans="1:6" ht="38.25" customHeight="1">
      <c r="A103" s="4"/>
      <c r="B103" s="4"/>
      <c r="C103" s="4"/>
      <c r="D103" s="4"/>
      <c r="E103" s="4"/>
      <c r="F103" s="4"/>
    </row>
    <row r="104" spans="1:6" ht="17.25" customHeight="1">
      <c r="A104" s="4"/>
      <c r="B104" s="8"/>
      <c r="C104" s="4"/>
      <c r="D104" s="4"/>
      <c r="E104" s="4"/>
      <c r="F104" s="4"/>
    </row>
  </sheetData>
  <sheetProtection/>
  <mergeCells count="63">
    <mergeCell ref="A80:B80"/>
    <mergeCell ref="A81:B81"/>
    <mergeCell ref="A44:B44"/>
    <mergeCell ref="A61:B61"/>
    <mergeCell ref="A63:B63"/>
    <mergeCell ref="A65:B65"/>
    <mergeCell ref="A97:B97"/>
    <mergeCell ref="A74:B74"/>
    <mergeCell ref="A46:B46"/>
    <mergeCell ref="A48:B48"/>
    <mergeCell ref="A56:B56"/>
    <mergeCell ref="A32:B32"/>
    <mergeCell ref="A33:B33"/>
    <mergeCell ref="A35:B35"/>
    <mergeCell ref="A73:B73"/>
    <mergeCell ref="A76:B76"/>
    <mergeCell ref="A60:B60"/>
    <mergeCell ref="A2:E2"/>
    <mergeCell ref="C5:C6"/>
    <mergeCell ref="D5:D6"/>
    <mergeCell ref="E5:E6"/>
    <mergeCell ref="A5:B6"/>
    <mergeCell ref="A3:E3"/>
    <mergeCell ref="A89:B89"/>
    <mergeCell ref="A7:B7"/>
    <mergeCell ref="A8:B8"/>
    <mergeCell ref="A39:B39"/>
    <mergeCell ref="A98:B98"/>
    <mergeCell ref="A87:B87"/>
    <mergeCell ref="A78:B78"/>
    <mergeCell ref="A68:B68"/>
    <mergeCell ref="A10:B10"/>
    <mergeCell ref="A13:B13"/>
    <mergeCell ref="A53:B53"/>
    <mergeCell ref="A54:B54"/>
    <mergeCell ref="A102:B102"/>
    <mergeCell ref="A83:B83"/>
    <mergeCell ref="A91:B91"/>
    <mergeCell ref="A85:B85"/>
    <mergeCell ref="A94:B94"/>
    <mergeCell ref="A92:B92"/>
    <mergeCell ref="A95:B95"/>
    <mergeCell ref="A100:B100"/>
    <mergeCell ref="A21:B21"/>
    <mergeCell ref="A23:B23"/>
    <mergeCell ref="A25:B25"/>
    <mergeCell ref="A58:B58"/>
    <mergeCell ref="A30:B30"/>
    <mergeCell ref="A11:B11"/>
    <mergeCell ref="A27:B27"/>
    <mergeCell ref="A28:B28"/>
    <mergeCell ref="A37:B37"/>
    <mergeCell ref="A51:B51"/>
    <mergeCell ref="A17:B17"/>
    <mergeCell ref="A18:B18"/>
    <mergeCell ref="A15:B15"/>
    <mergeCell ref="A70:B70"/>
    <mergeCell ref="A71:B71"/>
    <mergeCell ref="A66:B66"/>
    <mergeCell ref="A40:B40"/>
    <mergeCell ref="A42:B42"/>
    <mergeCell ref="A50:B50"/>
    <mergeCell ref="A20:B20"/>
  </mergeCells>
  <printOptions/>
  <pageMargins left="0.7086614173228347" right="0.4330708661417323" top="0.5905511811023623" bottom="0.3937007874015748" header="0.3937007874015748" footer="0.196850393700787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75" workbookViewId="0" topLeftCell="A3">
      <selection activeCell="C25" sqref="C25"/>
    </sheetView>
  </sheetViews>
  <sheetFormatPr defaultColWidth="9.140625" defaultRowHeight="12.75"/>
  <cols>
    <col min="1" max="1" width="10.140625" style="0" customWidth="1"/>
    <col min="2" max="2" width="48.28125" style="0" customWidth="1"/>
    <col min="3" max="3" width="10.7109375" style="0" customWidth="1"/>
    <col min="4" max="4" width="11.7109375" style="0" customWidth="1"/>
    <col min="5" max="5" width="7.7109375" style="0" customWidth="1"/>
    <col min="6" max="10" width="9.28125" style="0" bestFit="1" customWidth="1"/>
  </cols>
  <sheetData>
    <row r="1" spans="1:10" ht="26.25" customHeight="1">
      <c r="A1" s="7" t="s">
        <v>1</v>
      </c>
      <c r="B1" s="6"/>
      <c r="C1" s="6"/>
      <c r="D1" s="6"/>
      <c r="E1" s="6"/>
      <c r="F1" s="4"/>
      <c r="G1" s="4"/>
      <c r="H1" s="4"/>
      <c r="I1" s="4"/>
      <c r="J1" s="4"/>
    </row>
    <row r="2" spans="1:5" ht="59.25" customHeight="1">
      <c r="A2" s="46" t="s">
        <v>29</v>
      </c>
      <c r="B2" s="46"/>
      <c r="C2" s="46"/>
      <c r="D2" s="46"/>
      <c r="E2" s="46"/>
    </row>
    <row r="3" spans="1:5" ht="25.5" customHeight="1">
      <c r="A3" s="46" t="s">
        <v>150</v>
      </c>
      <c r="B3" s="46"/>
      <c r="C3" s="46"/>
      <c r="D3" s="46"/>
      <c r="E3" s="46"/>
    </row>
    <row r="4" ht="30.75" customHeight="1"/>
    <row r="5" spans="1:9" s="1" customFormat="1" ht="21" customHeight="1">
      <c r="A5" s="45" t="s">
        <v>11</v>
      </c>
      <c r="B5" s="43"/>
      <c r="C5" s="44" t="s">
        <v>148</v>
      </c>
      <c r="D5" s="44" t="s">
        <v>151</v>
      </c>
      <c r="E5" s="44" t="s">
        <v>28</v>
      </c>
      <c r="F5" s="2"/>
      <c r="G5" s="2"/>
      <c r="H5" s="2"/>
      <c r="I5" s="2"/>
    </row>
    <row r="6" spans="1:9" ht="21" customHeight="1">
      <c r="A6" s="43"/>
      <c r="B6" s="43"/>
      <c r="C6" s="43"/>
      <c r="D6" s="43"/>
      <c r="E6" s="43"/>
      <c r="F6" s="2"/>
      <c r="G6" s="2"/>
      <c r="H6" s="2"/>
      <c r="I6" s="2"/>
    </row>
    <row r="7" spans="1:10" ht="25.5" customHeight="1">
      <c r="A7" s="30" t="s">
        <v>42</v>
      </c>
      <c r="B7" s="30"/>
      <c r="C7" s="15">
        <f>C9</f>
        <v>450000</v>
      </c>
      <c r="D7" s="20">
        <f>D9</f>
        <v>0</v>
      </c>
      <c r="E7" s="20">
        <f>D7/C7*100</f>
        <v>0</v>
      </c>
      <c r="F7" s="1"/>
      <c r="G7" s="1"/>
      <c r="H7" s="1"/>
      <c r="I7" s="1"/>
      <c r="J7" s="1"/>
    </row>
    <row r="8" spans="1:10" ht="22.5" customHeight="1">
      <c r="A8" s="33" t="s">
        <v>117</v>
      </c>
      <c r="B8" s="33"/>
      <c r="C8" s="5"/>
      <c r="D8" s="26"/>
      <c r="E8" s="5"/>
      <c r="F8" s="1"/>
      <c r="G8" s="1"/>
      <c r="H8" s="1"/>
      <c r="I8" s="1"/>
      <c r="J8" s="1"/>
    </row>
    <row r="9" spans="1:10" ht="27" customHeight="1">
      <c r="A9" s="17" t="s">
        <v>43</v>
      </c>
      <c r="B9" s="10" t="s">
        <v>3</v>
      </c>
      <c r="C9" s="13">
        <v>450000</v>
      </c>
      <c r="D9" s="22">
        <v>0</v>
      </c>
      <c r="E9" s="22">
        <f>D9/C9*100</f>
        <v>0</v>
      </c>
      <c r="F9" s="1"/>
      <c r="G9" s="1"/>
      <c r="H9" s="1"/>
      <c r="I9" s="1"/>
      <c r="J9" s="1"/>
    </row>
    <row r="10" spans="1:10" ht="26.25" customHeight="1">
      <c r="A10" s="30" t="s">
        <v>44</v>
      </c>
      <c r="B10" s="30"/>
      <c r="C10" s="15">
        <f>C12+C14</f>
        <v>3610000</v>
      </c>
      <c r="D10" s="20">
        <f>D12+D14</f>
        <v>597302.02</v>
      </c>
      <c r="E10" s="20">
        <f>D10/C10*100</f>
        <v>16.545762326869806</v>
      </c>
      <c r="F10" s="1"/>
      <c r="G10" s="1"/>
      <c r="H10" s="1"/>
      <c r="I10" s="1"/>
      <c r="J10" s="1"/>
    </row>
    <row r="11" spans="1:10" ht="27" customHeight="1">
      <c r="A11" s="32" t="s">
        <v>144</v>
      </c>
      <c r="B11" s="33"/>
      <c r="C11" s="5"/>
      <c r="D11" s="26"/>
      <c r="E11" s="5"/>
      <c r="F11" s="1"/>
      <c r="G11" s="1"/>
      <c r="H11" s="1"/>
      <c r="I11" s="1"/>
      <c r="J11" s="1"/>
    </row>
    <row r="12" spans="1:10" ht="39" customHeight="1">
      <c r="A12" s="18" t="s">
        <v>45</v>
      </c>
      <c r="B12" s="12" t="s">
        <v>24</v>
      </c>
      <c r="C12" s="13">
        <v>2000000</v>
      </c>
      <c r="D12" s="22">
        <v>0</v>
      </c>
      <c r="E12" s="22">
        <f>D12/C12*100</f>
        <v>0</v>
      </c>
      <c r="F12" s="1"/>
      <c r="G12" s="1"/>
      <c r="H12" s="1"/>
      <c r="I12" s="1"/>
      <c r="J12" s="1"/>
    </row>
    <row r="13" spans="1:10" ht="22.5" customHeight="1">
      <c r="A13" s="33" t="s">
        <v>145</v>
      </c>
      <c r="B13" s="33"/>
      <c r="C13" s="5"/>
      <c r="D13" s="26"/>
      <c r="E13" s="5"/>
      <c r="F13" s="1"/>
      <c r="G13" s="1"/>
      <c r="H13" s="1"/>
      <c r="I13" s="1"/>
      <c r="J13" s="1"/>
    </row>
    <row r="14" spans="1:10" ht="27" customHeight="1">
      <c r="A14" s="18" t="s">
        <v>46</v>
      </c>
      <c r="B14" s="12" t="s">
        <v>118</v>
      </c>
      <c r="C14" s="13">
        <v>1610000</v>
      </c>
      <c r="D14" s="22">
        <v>597302.02</v>
      </c>
      <c r="E14" s="22">
        <f>D14/C14*100</f>
        <v>37.09950434782609</v>
      </c>
      <c r="F14" s="1"/>
      <c r="G14" s="1"/>
      <c r="H14" s="1"/>
      <c r="I14" s="1"/>
      <c r="J14" s="1"/>
    </row>
    <row r="15" spans="1:10" ht="25.5" customHeight="1">
      <c r="A15" s="30" t="s">
        <v>119</v>
      </c>
      <c r="B15" s="30"/>
      <c r="C15" s="15">
        <f>C17</f>
        <v>50000</v>
      </c>
      <c r="D15" s="20">
        <f>D17</f>
        <v>0</v>
      </c>
      <c r="E15" s="20">
        <f>D15/C15*100</f>
        <v>0</v>
      </c>
      <c r="F15" s="1"/>
      <c r="G15" s="1"/>
      <c r="H15" s="1"/>
      <c r="I15" s="1"/>
      <c r="J15" s="1"/>
    </row>
    <row r="16" spans="1:10" ht="22.5" customHeight="1">
      <c r="A16" s="33" t="s">
        <v>120</v>
      </c>
      <c r="B16" s="33"/>
      <c r="C16" s="5"/>
      <c r="D16" s="26"/>
      <c r="E16" s="5"/>
      <c r="F16" s="1"/>
      <c r="G16" s="1"/>
      <c r="H16" s="1"/>
      <c r="I16" s="1"/>
      <c r="J16" s="1"/>
    </row>
    <row r="17" spans="1:10" ht="27" customHeight="1">
      <c r="A17" s="17" t="s">
        <v>121</v>
      </c>
      <c r="B17" s="10" t="s">
        <v>5</v>
      </c>
      <c r="C17" s="13">
        <v>50000</v>
      </c>
      <c r="D17" s="22">
        <v>0</v>
      </c>
      <c r="E17" s="22">
        <f>D17/C17*100</f>
        <v>0</v>
      </c>
      <c r="F17" s="1"/>
      <c r="G17" s="1"/>
      <c r="H17" s="1"/>
      <c r="I17" s="1"/>
      <c r="J17" s="1"/>
    </row>
    <row r="18" spans="1:10" ht="25.5" customHeight="1">
      <c r="A18" s="30" t="s">
        <v>88</v>
      </c>
      <c r="B18" s="30"/>
      <c r="C18" s="15">
        <f>C20</f>
        <v>0</v>
      </c>
      <c r="D18" s="20">
        <f>D20</f>
        <v>0</v>
      </c>
      <c r="E18" s="20" t="e">
        <f>D18/C18*100</f>
        <v>#DIV/0!</v>
      </c>
      <c r="F18" s="1"/>
      <c r="G18" s="1"/>
      <c r="H18" s="1"/>
      <c r="I18" s="1"/>
      <c r="J18" s="1"/>
    </row>
    <row r="19" spans="1:10" ht="22.5" customHeight="1">
      <c r="A19" s="33" t="s">
        <v>122</v>
      </c>
      <c r="B19" s="33"/>
      <c r="C19" s="5"/>
      <c r="D19" s="26"/>
      <c r="E19" s="5"/>
      <c r="F19" s="1"/>
      <c r="G19" s="1"/>
      <c r="H19" s="1"/>
      <c r="I19" s="1"/>
      <c r="J19" s="1"/>
    </row>
    <row r="20" spans="1:10" ht="27.75" customHeight="1">
      <c r="A20" s="17" t="s">
        <v>123</v>
      </c>
      <c r="B20" s="10" t="s">
        <v>19</v>
      </c>
      <c r="C20" s="13">
        <v>0</v>
      </c>
      <c r="D20" s="22">
        <v>0</v>
      </c>
      <c r="E20" s="22" t="e">
        <f>D20/C20*100</f>
        <v>#DIV/0!</v>
      </c>
      <c r="F20" s="1"/>
      <c r="G20" s="1"/>
      <c r="H20" s="1"/>
      <c r="I20" s="1"/>
      <c r="J20" s="1"/>
    </row>
    <row r="21" spans="1:10" ht="25.5" customHeight="1">
      <c r="A21" s="30" t="s">
        <v>56</v>
      </c>
      <c r="B21" s="30"/>
      <c r="C21" s="15">
        <f>C23</f>
        <v>77000</v>
      </c>
      <c r="D21" s="20">
        <f>D23</f>
        <v>0</v>
      </c>
      <c r="E21" s="20">
        <f>D21/C21*100</f>
        <v>0</v>
      </c>
      <c r="F21" s="1"/>
      <c r="G21" s="1"/>
      <c r="H21" s="1"/>
      <c r="I21" s="1"/>
      <c r="J21" s="1"/>
    </row>
    <row r="22" spans="1:10" ht="22.5" customHeight="1">
      <c r="A22" s="33" t="s">
        <v>57</v>
      </c>
      <c r="B22" s="33"/>
      <c r="C22" s="5"/>
      <c r="D22" s="26"/>
      <c r="E22" s="5"/>
      <c r="F22" s="1"/>
      <c r="G22" s="1"/>
      <c r="H22" s="1"/>
      <c r="I22" s="1"/>
      <c r="J22" s="1"/>
    </row>
    <row r="23" spans="1:10" ht="27.75" customHeight="1">
      <c r="A23" s="17" t="s">
        <v>58</v>
      </c>
      <c r="B23" s="10" t="s">
        <v>59</v>
      </c>
      <c r="C23" s="13">
        <v>77000</v>
      </c>
      <c r="D23" s="22">
        <v>0</v>
      </c>
      <c r="E23" s="22">
        <f>D23/C23*100</f>
        <v>0</v>
      </c>
      <c r="F23" s="1"/>
      <c r="G23" s="1"/>
      <c r="H23" s="1"/>
      <c r="I23" s="1"/>
      <c r="J23" s="1"/>
    </row>
    <row r="24" spans="1:5" ht="27.75" customHeight="1">
      <c r="A24" s="36" t="s">
        <v>0</v>
      </c>
      <c r="B24" s="36"/>
      <c r="C24" s="16">
        <f>C7+C10+C15+C18+C21</f>
        <v>4187000</v>
      </c>
      <c r="D24" s="21">
        <f>D7+D10+D15+D18+D21</f>
        <v>597302.02</v>
      </c>
      <c r="E24" s="21">
        <f>D24/C24*100</f>
        <v>14.26563219488894</v>
      </c>
    </row>
    <row r="25" spans="4:5" ht="17.25" customHeight="1">
      <c r="D25" s="3"/>
      <c r="E25" s="3"/>
    </row>
    <row r="26" spans="4:5" ht="21" customHeight="1">
      <c r="D26" s="3"/>
      <c r="E26" s="3"/>
    </row>
    <row r="27" spans="4:5" ht="36.75" customHeight="1">
      <c r="D27" s="3"/>
      <c r="E27" s="3"/>
    </row>
    <row r="33" ht="12.75">
      <c r="B33" s="23"/>
    </row>
  </sheetData>
  <sheetProtection/>
  <mergeCells count="18">
    <mergeCell ref="A22:B22"/>
    <mergeCell ref="A10:B10"/>
    <mergeCell ref="A7:B7"/>
    <mergeCell ref="A24:B24"/>
    <mergeCell ref="A13:B13"/>
    <mergeCell ref="A15:B15"/>
    <mergeCell ref="A16:B16"/>
    <mergeCell ref="A18:B18"/>
    <mergeCell ref="A19:B19"/>
    <mergeCell ref="A11:B11"/>
    <mergeCell ref="A21:B21"/>
    <mergeCell ref="A2:E2"/>
    <mergeCell ref="A3:E3"/>
    <mergeCell ref="A8:B8"/>
    <mergeCell ref="A5:B6"/>
    <mergeCell ref="C5:C6"/>
    <mergeCell ref="D5:D6"/>
    <mergeCell ref="E5:E6"/>
  </mergeCells>
  <printOptions/>
  <pageMargins left="0.5511811023622047" right="0.5511811023622047" top="0.5905511811023623" bottom="0.4724409448818898" header="0.35433070866141736" footer="0.275590551181102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2020-09-18T09:01:47Z</cp:lastPrinted>
  <dcterms:created xsi:type="dcterms:W3CDTF">2004-01-09T13:07:12Z</dcterms:created>
  <dcterms:modified xsi:type="dcterms:W3CDTF">2020-09-18T11:34:12Z</dcterms:modified>
  <cp:category/>
  <cp:version/>
  <cp:contentType/>
  <cp:contentStatus/>
</cp:coreProperties>
</file>