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24240" windowHeight="1368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45621" calcMode="manual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<sst xmlns="http://schemas.openxmlformats.org/spreadsheetml/2006/main" count="19587" uniqueCount="13179">
  <si>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</si>
  <si>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</si>
  <si>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</si>
  <si>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</si>
  <si>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</si>
  <si>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</si>
  <si>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</si>
  <si>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</si>
  <si>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</si>
  <si>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</si>
  <si>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</si>
  <si>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</si>
  <si>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</si>
  <si>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</si>
  <si>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</si>
  <si>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</si>
  <si>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</si>
  <si>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</si>
  <si>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</si>
  <si>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</si>
  <si>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</si>
  <si>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</si>
  <si>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</si>
  <si>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</si>
  <si>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</si>
  <si>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</si>
  <si>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</si>
  <si>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</si>
  <si>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</si>
  <si>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</si>
  <si>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</si>
  <si>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</si>
  <si>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</si>
  <si>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</si>
  <si>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</si>
  <si>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</si>
  <si>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</si>
  <si>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</si>
  <si>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</si>
  <si>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</si>
  <si>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</si>
  <si>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</si>
  <si>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</si>
  <si>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</si>
  <si>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</si>
  <si>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</si>
  <si>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</si>
  <si>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</si>
  <si>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</si>
  <si>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</si>
  <si>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</si>
  <si>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</si>
  <si>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</si>
  <si>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</si>
  <si>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</si>
  <si>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</si>
  <si>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</si>
  <si>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</si>
  <si>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</si>
  <si>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</si>
  <si>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</si>
  <si>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</si>
  <si>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</si>
  <si>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</si>
  <si>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</si>
  <si>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</si>
  <si>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</si>
  <si>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</si>
  <si>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</si>
  <si>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</si>
  <si>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</si>
  <si>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</si>
  <si>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</si>
  <si>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</si>
  <si>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</si>
  <si>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</si>
  <si>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</si>
  <si>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</si>
  <si>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</si>
  <si>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</si>
  <si>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</si>
  <si>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</si>
  <si>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</si>
  <si>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</si>
  <si>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</si>
  <si>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</si>
  <si>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</si>
  <si>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</si>
  <si>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</si>
  <si>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</si>
  <si>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</si>
  <si>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</si>
  <si>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</si>
  <si>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</si>
  <si>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</si>
  <si>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</si>
  <si>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</si>
  <si>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</si>
  <si>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</si>
  <si>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</si>
  <si>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</si>
  <si>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</si>
  <si>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</si>
  <si>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</si>
  <si>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</si>
  <si>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</si>
  <si>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</si>
  <si>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</si>
  <si>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</si>
  <si>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</si>
  <si>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</si>
  <si>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</si>
  <si>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</si>
  <si>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</si>
  <si>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</si>
  <si>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</si>
  <si>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</si>
  <si>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</si>
  <si>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</si>
  <si>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</si>
  <si>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</si>
  <si>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</si>
  <si>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</si>
  <si>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</si>
  <si>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</si>
  <si>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</si>
  <si>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</si>
  <si>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</si>
  <si>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</si>
  <si>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</si>
  <si>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</si>
  <si>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</si>
  <si>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</si>
  <si>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</si>
  <si>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</si>
  <si>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</si>
  <si>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</si>
  <si>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</si>
  <si>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</si>
  <si>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</si>
  <si>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</si>
  <si>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</si>
  <si>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</si>
  <si>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</si>
  <si>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</si>
  <si>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</si>
  <si>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</si>
  <si>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</si>
  <si>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</si>
  <si>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</si>
  <si>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</si>
  <si>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</si>
  <si>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</si>
  <si>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</si>
  <si>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</si>
  <si>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</si>
  <si>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</si>
  <si>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</si>
  <si>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</si>
  <si>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</si>
  <si>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</si>
  <si>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</si>
  <si>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</si>
  <si>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</si>
  <si>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</si>
  <si>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</si>
  <si>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</si>
  <si>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</si>
  <si>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</si>
  <si>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</si>
  <si>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</si>
  <si>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</si>
  <si>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</si>
  <si>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</si>
  <si>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</si>
  <si>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</si>
  <si>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</si>
  <si>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</si>
  <si>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</si>
  <si>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</si>
  <si>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</si>
  <si>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</si>
  <si>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</si>
  <si>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</si>
  <si>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</si>
  <si>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</si>
  <si>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</si>
  <si>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</si>
  <si>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</si>
  <si>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</si>
  <si>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</si>
  <si>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</si>
  <si>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</si>
  <si>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</si>
  <si>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</si>
  <si>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</si>
  <si>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</si>
  <si>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</si>
  <si>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</si>
  <si>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</si>
  <si>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</si>
  <si>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</si>
  <si>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</si>
  <si>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</si>
  <si>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</si>
  <si>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</si>
  <si>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</si>
  <si>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</si>
  <si>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</si>
  <si>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</si>
  <si>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</si>
  <si>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</si>
  <si>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</si>
  <si>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</si>
  <si>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</si>
  <si>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</si>
  <si>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</si>
  <si>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</si>
  <si>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</si>
  <si>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</si>
  <si>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</si>
  <si>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</si>
  <si>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</si>
  <si>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</si>
  <si>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</si>
  <si>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</si>
  <si>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</si>
  <si>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</si>
  <si>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</si>
  <si>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</si>
  <si>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</si>
  <si>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</si>
  <si>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</si>
  <si>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</si>
  <si>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</si>
  <si>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</si>
  <si>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</si>
  <si>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</si>
  <si>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</si>
  <si>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</si>
  <si>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</si>
  <si>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</si>
  <si>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</si>
  <si>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</si>
  <si>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</si>
  <si>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</si>
  <si>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</si>
  <si>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</si>
  <si>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</si>
  <si>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</si>
  <si>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</si>
  <si>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</si>
  <si>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</si>
  <si>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</si>
  <si>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</si>
  <si>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</si>
  <si>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</si>
  <si>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</si>
  <si>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</si>
  <si>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</si>
  <si>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</si>
  <si>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</si>
  <si>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</si>
  <si>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</si>
  <si>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</si>
  <si>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</si>
  <si>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</si>
  <si>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</si>
  <si>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</si>
  <si>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</si>
  <si>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</si>
  <si>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</si>
  <si>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</si>
  <si>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</si>
  <si>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</si>
  <si>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</si>
  <si>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</si>
  <si>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</si>
  <si>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</si>
  <si>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</si>
  <si>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</si>
  <si>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</si>
  <si>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</si>
  <si>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</si>
  <si>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</si>
  <si>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</si>
  <si>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</si>
  <si>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</si>
  <si>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</si>
  <si>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</si>
  <si>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</si>
  <si>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</si>
  <si>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</si>
  <si>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</si>
  <si>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</si>
  <si>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</si>
  <si>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</si>
  <si>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</si>
  <si>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</si>
  <si>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</si>
  <si>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</si>
  <si>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</si>
  <si>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</si>
  <si>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</si>
  <si>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</si>
  <si>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</si>
  <si>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</si>
  <si>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</si>
  <si>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</si>
  <si>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</si>
  <si>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</si>
  <si>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</si>
  <si>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</si>
  <si>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</si>
  <si>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</si>
  <si>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</si>
  <si>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</si>
  <si>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</si>
  <si>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</si>
  <si>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</si>
  <si>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</si>
  <si>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</si>
  <si>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</si>
  <si>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</si>
  <si>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</si>
  <si>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</si>
  <si>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</si>
  <si>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</si>
  <si>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</si>
  <si>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</si>
  <si>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</si>
  <si>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</si>
  <si>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</si>
  <si>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</si>
  <si>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</si>
  <si>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</si>
  <si>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</si>
  <si>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</si>
  <si>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</si>
  <si>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</si>
  <si>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</si>
  <si>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</si>
  <si>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</si>
  <si>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</si>
  <si>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</si>
  <si>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</si>
  <si>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</si>
  <si>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</si>
  <si>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</si>
  <si>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</si>
  <si>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</si>
  <si>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</si>
  <si>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</si>
  <si>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</si>
  <si>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</si>
  <si>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</si>
  <si>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</si>
  <si>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</si>
  <si>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</si>
  <si>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</si>
  <si>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</si>
  <si>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</si>
  <si>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</si>
  <si>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</si>
  <si>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</si>
  <si>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</si>
  <si>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</si>
  <si>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</si>
  <si>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</si>
  <si>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</si>
  <si>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</si>
  <si>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</si>
  <si>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</si>
  <si>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</si>
  <si>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</si>
  <si>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</si>
  <si>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</si>
  <si>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</si>
  <si>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</si>
  <si>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</si>
  <si>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</si>
  <si>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</si>
  <si>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</si>
  <si>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</si>
  <si>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</si>
  <si>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</si>
  <si>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</si>
  <si>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</si>
  <si>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</si>
  <si>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</si>
  <si>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</si>
  <si>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</si>
  <si>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</si>
  <si>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</si>
  <si>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</si>
  <si>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</si>
  <si>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</si>
  <si>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</si>
  <si>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</si>
  <si>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</si>
  <si>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</si>
  <si>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</si>
  <si>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</si>
  <si>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</si>
  <si>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</si>
  <si>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</si>
  <si>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</si>
  <si>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</si>
  <si>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</si>
  <si>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</si>
  <si>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</si>
  <si>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</si>
  <si>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</si>
  <si>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</si>
  <si>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</si>
  <si>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</si>
  <si>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</si>
  <si>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</si>
  <si>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</si>
  <si>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</si>
  <si>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</si>
  <si>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</si>
  <si>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</si>
  <si>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</si>
  <si>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</si>
  <si>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</si>
  <si>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</si>
  <si>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</si>
  <si>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</si>
  <si>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</si>
  <si>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</si>
  <si>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</si>
  <si>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</si>
  <si>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</si>
  <si>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</si>
  <si>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</si>
  <si>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</si>
  <si>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</si>
  <si>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</si>
  <si>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</si>
  <si>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</si>
  <si>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</si>
  <si>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</si>
  <si>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</si>
  <si>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</si>
  <si>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</si>
  <si>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</si>
  <si>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</si>
  <si>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</si>
  <si>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</si>
  <si>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</si>
  <si>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</si>
  <si>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</si>
  <si>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</si>
  <si>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</si>
  <si>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</si>
  <si>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</si>
  <si>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</si>
  <si>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</si>
  <si>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</si>
  <si>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</si>
  <si>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</si>
  <si>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</si>
  <si>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</si>
  <si>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</si>
  <si>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</si>
  <si>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</si>
  <si>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</si>
  <si>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</si>
  <si>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</si>
  <si>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</si>
  <si>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</si>
  <si>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</si>
  <si>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</si>
  <si>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</si>
  <si>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</si>
  <si>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</si>
  <si>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</si>
  <si>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</si>
  <si>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</si>
  <si>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</si>
  <si>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</si>
  <si>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</si>
  <si>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</si>
  <si>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</si>
  <si>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</si>
  <si>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</si>
  <si>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</si>
  <si>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</si>
  <si>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</si>
  <si>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</si>
  <si>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</si>
  <si>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</si>
  <si>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</si>
  <si>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</si>
  <si>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</si>
  <si>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</si>
  <si>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</si>
  <si>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</si>
  <si>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</si>
  <si>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</si>
  <si>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</si>
  <si>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</si>
  <si>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</si>
  <si>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</si>
  <si>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</si>
  <si>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</si>
  <si>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</si>
  <si>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</si>
  <si>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</si>
  <si>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</si>
  <si>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</si>
  <si>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</si>
  <si>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</si>
  <si>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</si>
  <si>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</si>
  <si>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</si>
  <si>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</si>
  <si>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</si>
  <si>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</si>
  <si>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</si>
  <si>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</si>
  <si>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</si>
  <si>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</si>
  <si>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</si>
  <si>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</si>
  <si>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</si>
  <si>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</si>
  <si>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</si>
  <si>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</si>
  <si>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</si>
  <si>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</si>
  <si>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</si>
  <si>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</si>
  <si>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</si>
  <si>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</si>
  <si>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</si>
  <si>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</si>
  <si>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</si>
  <si>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</si>
  <si>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</si>
  <si>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</si>
  <si>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</si>
  <si>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</si>
  <si>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</si>
  <si>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</si>
  <si>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</si>
  <si>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</si>
  <si>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</si>
  <si>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</si>
  <si>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</si>
  <si>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</si>
  <si>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</si>
  <si>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</si>
  <si>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</si>
  <si>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</si>
  <si>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</si>
  <si>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</si>
  <si>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</si>
  <si>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</si>
  <si>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</si>
  <si>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</si>
  <si>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</si>
  <si>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</si>
  <si>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</si>
  <si>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</si>
  <si>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</si>
  <si>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</si>
  <si>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</si>
  <si>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</si>
  <si>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</si>
  <si>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</si>
  <si>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</si>
  <si>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</si>
  <si>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</si>
  <si>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</si>
  <si>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</si>
  <si>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</si>
  <si>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</si>
  <si>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</si>
  <si>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</si>
  <si>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</si>
  <si>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</si>
  <si>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</si>
  <si>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</si>
  <si>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</si>
  <si>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</si>
  <si>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</si>
  <si>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</si>
  <si>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</si>
  <si>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</si>
  <si>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</si>
  <si>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</si>
  <si>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</si>
  <si>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</si>
  <si>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</si>
  <si>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</si>
  <si>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</si>
  <si>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</si>
  <si>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</si>
  <si>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</si>
  <si>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</si>
  <si>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</si>
  <si>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</si>
  <si>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</si>
  <si>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</si>
  <si>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</si>
  <si>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</si>
  <si>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</si>
  <si>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</si>
  <si>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</si>
  <si>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</si>
  <si>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</si>
  <si>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</si>
  <si>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</si>
  <si>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</si>
  <si>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</si>
  <si>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</si>
  <si>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</si>
  <si>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</si>
  <si>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</si>
  <si>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</si>
  <si>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</si>
  <si>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</si>
  <si>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</si>
  <si>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</si>
  <si>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</si>
  <si>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</si>
  <si>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</si>
  <si>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</si>
  <si>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</si>
  <si>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</si>
  <si>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</si>
  <si>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</si>
  <si>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</si>
  <si>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</si>
  <si>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</si>
  <si>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</si>
  <si>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</si>
  <si>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</si>
  <si>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</si>
  <si>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</si>
  <si>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</si>
  <si>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</si>
  <si>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</si>
  <si>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</si>
  <si>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</si>
  <si>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</si>
  <si>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</si>
  <si>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</si>
  <si>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</si>
  <si>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</si>
  <si>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</si>
  <si>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</si>
  <si>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</si>
  <si>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</si>
  <si>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</si>
  <si>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</si>
  <si>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</si>
  <si>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</si>
  <si>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</si>
  <si>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</si>
  <si>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</si>
  <si>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</si>
  <si>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</si>
  <si>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</si>
  <si>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</si>
  <si>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</si>
  <si>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</si>
  <si>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</si>
  <si>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</si>
  <si>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</si>
  <si>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</si>
  <si>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</si>
  <si>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</si>
  <si>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</si>
  <si>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</si>
  <si>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</si>
  <si>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</si>
  <si>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</si>
  <si>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</si>
  <si>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</si>
  <si>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</si>
  <si>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</si>
  <si>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</si>
  <si>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</si>
  <si>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</si>
  <si>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</si>
  <si>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</si>
  <si>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</si>
  <si>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</si>
  <si>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</si>
  <si>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</si>
  <si>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</si>
  <si>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</si>
  <si>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</si>
  <si>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</si>
  <si>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</si>
  <si>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</si>
  <si>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</si>
  <si>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</si>
  <si>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</si>
  <si>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</si>
  <si>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</si>
  <si>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</si>
  <si>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</si>
  <si>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</si>
  <si>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</si>
  <si>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</si>
  <si>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</si>
  <si>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</si>
  <si>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</si>
  <si>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</si>
  <si>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</si>
  <si>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</si>
  <si>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</si>
  <si>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</si>
  <si>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</si>
  <si>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</si>
  <si>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</si>
  <si>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</si>
  <si>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</si>
  <si>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</si>
  <si>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</si>
  <si>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</si>
  <si>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</si>
  <si>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</si>
  <si>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</si>
  <si>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</si>
  <si>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</si>
  <si>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</si>
  <si>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</si>
  <si>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</si>
  <si>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</si>
  <si>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</si>
  <si>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</si>
  <si>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</si>
  <si>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</si>
  <si>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</si>
  <si>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</si>
  <si>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</si>
  <si>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</si>
  <si>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</si>
  <si>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</si>
  <si>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</si>
  <si>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</si>
  <si>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</si>
  <si>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</si>
  <si>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</si>
  <si>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</si>
  <si>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</si>
  <si>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</si>
  <si>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</si>
  <si>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</si>
  <si>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</si>
  <si>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</si>
  <si>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</si>
  <si>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</si>
  <si>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</si>
  <si>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</si>
  <si>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</si>
  <si>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</si>
  <si>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</si>
  <si>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</si>
  <si>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</si>
  <si>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</si>
  <si>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</si>
  <si>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</si>
  <si>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</si>
  <si>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</si>
  <si>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</si>
  <si>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</si>
  <si>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</si>
  <si>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</si>
  <si>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</si>
  <si>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</si>
  <si>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</si>
  <si>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</si>
  <si>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</si>
  <si>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</si>
  <si>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</si>
  <si>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</si>
  <si>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</si>
  <si>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</si>
  <si>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</si>
  <si>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</si>
  <si>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</si>
  <si>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</si>
  <si>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</si>
  <si>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</si>
  <si>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</si>
  <si>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</si>
  <si>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</si>
  <si>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</si>
  <si>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</si>
  <si>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</si>
  <si>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</si>
  <si>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</si>
  <si>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</si>
  <si>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</si>
  <si>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</si>
  <si>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</si>
  <si>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</si>
  <si>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</si>
  <si>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</si>
  <si>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</si>
  <si>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</si>
  <si>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</si>
  <si>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</si>
  <si>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</si>
  <si>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</si>
  <si>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</si>
  <si>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</si>
  <si>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</si>
  <si>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</si>
  <si>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</si>
  <si>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</si>
  <si>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</si>
  <si>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</si>
  <si>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</si>
  <si>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</si>
  <si>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</si>
  <si>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</si>
  <si>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</si>
  <si>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</si>
  <si>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</si>
  <si>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</si>
  <si>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</si>
  <si>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</si>
  <si>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</si>
  <si>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</si>
  <si>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</si>
  <si>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</si>
  <si>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</si>
  <si>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</si>
  <si>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</si>
  <si>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</si>
  <si>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</si>
  <si>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</si>
  <si>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</si>
  <si>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</si>
  <si>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</si>
  <si>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</si>
  <si>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</si>
  <si>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</si>
  <si>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</si>
  <si>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</si>
  <si>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</si>
  <si>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</si>
  <si>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</si>
  <si>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</si>
  <si>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</si>
  <si>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</si>
  <si>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</si>
  <si>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</si>
  <si>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</si>
  <si>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</si>
  <si>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</si>
  <si>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</si>
  <si>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</si>
  <si>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</si>
  <si>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</si>
  <si>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</si>
  <si>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</si>
  <si>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</si>
  <si>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</si>
  <si>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</si>
  <si>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</si>
  <si>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</si>
  <si>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</si>
  <si>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</si>
  <si>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</si>
  <si>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</si>
  <si>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</si>
  <si>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</si>
  <si>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</si>
  <si>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</si>
  <si>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</si>
  <si>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</si>
  <si>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</si>
  <si>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</si>
  <si>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</si>
  <si>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</si>
  <si>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</si>
  <si>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</si>
  <si>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</si>
  <si>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</si>
  <si>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</si>
  <si>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</si>
  <si>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</si>
  <si>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</si>
  <si>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</si>
  <si>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</si>
  <si>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</si>
  <si>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</si>
  <si>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</si>
  <si>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</si>
  <si>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</si>
  <si>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</si>
  <si>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</si>
  <si>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</si>
  <si>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</si>
  <si>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</si>
  <si>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</si>
  <si>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</si>
  <si>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</si>
  <si>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</si>
  <si>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</si>
  <si>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</si>
  <si>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</si>
  <si>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</si>
  <si>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</si>
  <si>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</si>
  <si>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</si>
  <si>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</si>
  <si>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</si>
  <si>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</si>
  <si>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</si>
  <si>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</si>
  <si>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</si>
  <si>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</si>
  <si>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</si>
  <si>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</si>
  <si>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</si>
  <si>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</si>
  <si>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</si>
  <si>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</si>
  <si>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</si>
  <si>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</si>
  <si>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</si>
  <si>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</si>
  <si>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</si>
  <si>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</si>
  <si>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</si>
  <si>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</si>
  <si>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</si>
  <si>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</si>
  <si>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</si>
  <si>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</si>
  <si>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</si>
  <si>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</si>
  <si>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</si>
  <si>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</si>
  <si>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</si>
  <si>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</si>
  <si>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</si>
  <si>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</si>
  <si>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</si>
  <si>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</si>
  <si>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</si>
  <si>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</si>
  <si>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</si>
  <si>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</si>
  <si>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</si>
  <si>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</si>
  <si>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</si>
  <si>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</si>
  <si>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</si>
  <si>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</si>
  <si>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</si>
  <si>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</si>
  <si>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</si>
  <si>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</si>
  <si>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</si>
  <si>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</si>
  <si>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</si>
  <si>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</si>
  <si>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</si>
  <si>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</si>
  <si>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</si>
  <si>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</si>
  <si>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</si>
  <si>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</si>
  <si>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</si>
  <si>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</si>
  <si>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</si>
  <si>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</si>
  <si>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</si>
  <si>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</si>
  <si>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</si>
  <si>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</si>
  <si>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</si>
  <si>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</si>
  <si>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</si>
  <si>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</si>
  <si>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</si>
  <si>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</si>
  <si>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</si>
  <si>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</si>
  <si>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</si>
  <si>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</si>
  <si>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</si>
  <si>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</si>
  <si>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</si>
  <si>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</si>
  <si>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</si>
  <si>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</si>
  <si>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</si>
  <si>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</si>
  <si>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</si>
  <si>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</si>
  <si>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</si>
  <si>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</si>
  <si>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</si>
  <si>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</si>
  <si>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</si>
  <si>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</si>
  <si>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</si>
  <si>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</si>
  <si>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</si>
  <si>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</si>
  <si>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</si>
  <si>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</si>
  <si>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</si>
  <si>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</si>
  <si>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</si>
  <si>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</si>
  <si>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</si>
  <si>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</si>
  <si>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</si>
  <si>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</si>
  <si>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</si>
  <si>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</si>
  <si>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</si>
  <si>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</si>
  <si>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</si>
  <si>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</si>
  <si>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</si>
  <si>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</si>
  <si>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</si>
  <si>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</si>
  <si>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</si>
  <si>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</si>
  <si>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</si>
  <si>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</si>
  <si>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</si>
  <si>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</si>
  <si>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</si>
  <si>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</si>
  <si>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</si>
  <si>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</si>
  <si>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</si>
  <si>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</si>
  <si>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</si>
  <si>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</si>
  <si>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</si>
  <si>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</si>
  <si>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</si>
  <si>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</si>
  <si>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</si>
  <si>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</si>
  <si>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</si>
  <si>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</si>
  <si>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</si>
  <si>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</si>
  <si>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</si>
  <si>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</si>
  <si>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</si>
  <si>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</si>
  <si>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</si>
  <si>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</si>
  <si>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</si>
  <si>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</si>
  <si>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</si>
  <si>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</si>
  <si>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</si>
  <si>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</si>
  <si>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</si>
  <si>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</si>
  <si>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</si>
  <si>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</si>
  <si>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</si>
  <si>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</si>
  <si>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</si>
  <si>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</si>
  <si>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</si>
  <si>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</si>
  <si>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</si>
  <si>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</si>
  <si>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</si>
  <si>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</si>
  <si>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</si>
  <si>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</si>
  <si>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</si>
  <si>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</si>
  <si>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</si>
  <si>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</si>
  <si>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</si>
  <si>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</si>
  <si>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</si>
  <si>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</si>
  <si>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</si>
  <si>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</si>
  <si>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</si>
  <si>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</si>
  <si>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</si>
  <si>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</si>
  <si>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</si>
  <si>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</si>
  <si>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</si>
  <si>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</si>
  <si>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</si>
  <si>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</si>
  <si>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</si>
  <si>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</si>
  <si>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</si>
  <si>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</si>
  <si>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</si>
  <si>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</si>
  <si>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</si>
  <si>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</si>
  <si>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</si>
  <si>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</si>
  <si>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</si>
  <si>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</si>
  <si>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</si>
  <si>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</si>
  <si>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</si>
  <si>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</si>
  <si>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</si>
  <si>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</si>
  <si>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</si>
  <si>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</si>
  <si>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</si>
  <si>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</si>
  <si>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</si>
  <si>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</si>
  <si>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</si>
  <si>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</si>
  <si>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</si>
  <si>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</si>
  <si>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</si>
  <si>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</si>
  <si>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</si>
  <si>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</si>
  <si>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</si>
  <si>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</si>
  <si>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</si>
  <si>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</si>
  <si>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</si>
  <si>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</si>
  <si>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</si>
  <si>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</si>
  <si>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</si>
  <si>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</si>
  <si>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</si>
  <si>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</si>
  <si>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</si>
  <si>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</si>
  <si>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</si>
  <si>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</si>
  <si>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</si>
  <si>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</si>
  <si>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</si>
  <si>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</si>
  <si>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</si>
  <si>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</si>
  <si>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</si>
  <si>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</si>
  <si>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</si>
  <si>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</si>
  <si>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</si>
  <si>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</si>
  <si>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</si>
  <si>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</si>
  <si>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</si>
  <si>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</si>
  <si>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</si>
  <si>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</si>
  <si>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</si>
  <si>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</si>
  <si>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</si>
  <si>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</si>
  <si>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</si>
  <si>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</si>
  <si>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</si>
  <si>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</si>
  <si>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</si>
  <si>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</si>
  <si>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</si>
  <si>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</si>
  <si>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</si>
  <si>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</si>
  <si>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</si>
  <si>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</si>
  <si>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</si>
  <si>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</si>
  <si>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</si>
  <si>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</si>
  <si>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</si>
  <si>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</si>
  <si>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</si>
  <si>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</si>
  <si>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</si>
  <si>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</si>
  <si>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</si>
  <si>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</si>
  <si>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</si>
  <si>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</si>
  <si>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</si>
  <si>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</si>
  <si>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</si>
  <si>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</si>
  <si>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</si>
  <si>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</si>
  <si>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</si>
  <si>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</si>
  <si>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</si>
  <si>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</si>
  <si>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</si>
  <si>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</si>
  <si>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</si>
  <si>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</si>
  <si>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</si>
  <si>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</si>
  <si>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</si>
  <si>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</si>
  <si>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</si>
  <si>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</si>
  <si>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</si>
  <si>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</si>
  <si>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</si>
  <si>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</si>
  <si>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</si>
  <si>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</si>
  <si>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</si>
  <si>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</si>
  <si>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</si>
  <si>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</si>
  <si>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</si>
  <si>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</si>
  <si>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</si>
  <si>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</si>
  <si>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</si>
  <si>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</si>
  <si>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</si>
  <si>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</si>
  <si>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</si>
  <si>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</si>
  <si>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</si>
  <si>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</si>
  <si>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</si>
  <si>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</si>
  <si>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</si>
  <si>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</si>
  <si>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</si>
  <si>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</si>
  <si>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</si>
  <si>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</si>
  <si>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</si>
  <si>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</si>
  <si>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</si>
  <si>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</si>
  <si>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</si>
  <si>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</si>
  <si>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</si>
  <si>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</si>
  <si>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</si>
  <si>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</si>
  <si>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</si>
  <si>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</si>
  <si>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</si>
  <si>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</si>
  <si>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</si>
  <si>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</si>
  <si>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</si>
  <si>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</si>
  <si>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</si>
  <si>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</si>
  <si>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</si>
  <si>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</si>
  <si>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</si>
  <si>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</si>
  <si>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</si>
  <si>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</si>
  <si>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</si>
  <si>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</si>
  <si>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</si>
  <si>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</si>
  <si>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</si>
  <si>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</si>
  <si>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</si>
  <si>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</si>
  <si>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</si>
  <si>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</si>
  <si>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</si>
  <si>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</si>
  <si>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</si>
  <si>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</si>
  <si>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</si>
  <si>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</si>
  <si>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</si>
  <si>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</si>
  <si>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</si>
  <si>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</si>
  <si>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</si>
  <si>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</si>
  <si>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</si>
  <si>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</si>
  <si>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</si>
  <si>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</si>
  <si>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</si>
  <si>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</si>
  <si>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</si>
  <si>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</si>
  <si>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</si>
  <si>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</si>
  <si>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</si>
  <si>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</si>
  <si>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</si>
  <si>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</si>
  <si>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</si>
  <si>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</si>
  <si>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</si>
  <si>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</si>
  <si>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</si>
  <si>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</si>
  <si>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</si>
  <si>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</si>
  <si>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</si>
  <si>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</si>
  <si>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</si>
  <si>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</si>
  <si>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</si>
  <si>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</si>
  <si>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</si>
  <si>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</si>
  <si>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</si>
  <si>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</si>
  <si>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</si>
  <si>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</si>
  <si>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</si>
  <si>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</si>
  <si>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</si>
  <si>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</si>
  <si>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</si>
  <si>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</si>
  <si>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</si>
  <si>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</si>
  <si>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</si>
  <si>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</si>
  <si>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</si>
  <si>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</si>
  <si>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</si>
  <si>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</si>
  <si>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</si>
  <si>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</si>
  <si>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</si>
  <si>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</si>
  <si>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</si>
  <si>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</si>
  <si>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</si>
  <si>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</si>
  <si>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</si>
  <si>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</si>
  <si>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</si>
  <si>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</si>
  <si>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</si>
  <si>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</si>
  <si>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</si>
  <si>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</si>
  <si>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</si>
  <si>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</si>
  <si>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</si>
  <si>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</si>
  <si>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</si>
  <si>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</si>
  <si>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</si>
  <si>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</si>
  <si>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</si>
  <si>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</si>
  <si>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</si>
  <si>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</si>
  <si>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</si>
  <si>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</si>
  <si>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</si>
  <si>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</si>
  <si>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</si>
  <si>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</si>
  <si>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</si>
  <si>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</si>
  <si>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</si>
  <si>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</si>
  <si>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</si>
  <si>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</si>
  <si>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</si>
  <si>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</si>
  <si>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</si>
  <si>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</si>
  <si>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</si>
  <si>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</si>
  <si>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</si>
  <si>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</si>
  <si>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</si>
  <si>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</si>
  <si>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</si>
  <si>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</si>
  <si>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</si>
  <si>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</si>
  <si>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</si>
  <si>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</si>
  <si>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</si>
  <si>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</si>
  <si>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</si>
  <si>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</si>
  <si>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</si>
  <si>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</si>
  <si>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</si>
  <si>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</si>
  <si>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</si>
  <si>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</si>
  <si>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</si>
  <si>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</si>
  <si>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</si>
  <si>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</si>
  <si>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</si>
  <si>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</si>
  <si>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</si>
  <si>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</si>
  <si>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</si>
  <si>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</si>
  <si>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</si>
  <si>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</si>
  <si>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</si>
  <si>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</si>
  <si>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</si>
  <si>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</si>
  <si>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</si>
  <si>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</si>
  <si>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</si>
  <si>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</si>
  <si>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</si>
  <si>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</si>
  <si>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</si>
  <si>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</si>
  <si>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</si>
  <si>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</si>
  <si>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</si>
  <si>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</si>
  <si>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</si>
  <si>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</si>
  <si>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</si>
  <si>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</si>
  <si>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</si>
  <si>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</si>
  <si>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</si>
  <si>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</si>
  <si>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</si>
  <si>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</si>
  <si>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</si>
  <si>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</si>
  <si>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</si>
  <si>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</si>
  <si>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</si>
  <si>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</si>
  <si>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</si>
  <si>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</si>
  <si>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</si>
  <si>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</si>
  <si>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</si>
  <si>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</si>
  <si>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</si>
  <si>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</si>
  <si>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</si>
  <si>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</si>
  <si>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</si>
  <si>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</si>
  <si>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</si>
  <si>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</si>
  <si>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</si>
  <si>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</si>
  <si>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</si>
  <si>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</si>
  <si>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</si>
  <si>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</si>
  <si>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</si>
  <si>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</si>
  <si>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</si>
  <si>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</si>
  <si>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</si>
  <si>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</si>
  <si>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</si>
  <si>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</si>
  <si>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</si>
  <si>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</si>
  <si>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</si>
  <si>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</si>
  <si>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</si>
  <si>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</si>
  <si>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</si>
  <si>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</si>
  <si>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</si>
  <si>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</si>
  <si>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</si>
  <si>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</si>
  <si>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</si>
  <si>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</si>
  <si>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</si>
  <si>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</si>
  <si>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</si>
  <si>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</si>
  <si>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</si>
  <si>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</si>
  <si>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</si>
  <si>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</si>
  <si>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</si>
  <si>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</si>
  <si>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</si>
  <si>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</si>
  <si>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</si>
  <si>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</si>
  <si>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</si>
  <si>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</si>
  <si>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</si>
  <si>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</si>
  <si>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</si>
  <si>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</si>
  <si>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</si>
  <si>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</si>
  <si>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</si>
  <si>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</si>
  <si>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</si>
  <si>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</si>
  <si>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</si>
  <si>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</si>
  <si>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</si>
  <si>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</si>
  <si>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</si>
  <si>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</si>
  <si>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</si>
  <si>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</si>
  <si>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</si>
  <si>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</si>
  <si>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</si>
  <si>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</si>
  <si>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</si>
  <si>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</si>
  <si>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</si>
  <si>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</si>
  <si>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</si>
  <si>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</si>
  <si>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</si>
  <si>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</si>
  <si>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</si>
  <si>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</si>
  <si>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</si>
  <si>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</si>
  <si>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</si>
  <si>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</si>
  <si>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</si>
  <si>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</si>
  <si>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</si>
  <si>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</si>
  <si>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</si>
  <si>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</si>
  <si>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</si>
  <si>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</si>
  <si>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</si>
  <si>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</si>
  <si>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</si>
  <si>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</si>
  <si>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</si>
  <si>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</si>
  <si>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</si>
  <si>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</si>
  <si>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</si>
  <si>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</si>
  <si>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</si>
  <si>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</si>
  <si>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</si>
  <si>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</si>
  <si>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</si>
  <si>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</si>
  <si>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</si>
  <si>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</si>
  <si>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</si>
  <si>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</si>
  <si>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</si>
  <si>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</si>
  <si>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</si>
  <si>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</si>
  <si>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</si>
  <si>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</si>
  <si>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</si>
  <si>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</si>
  <si>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</si>
  <si>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</si>
  <si>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</si>
  <si>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</si>
  <si>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</si>
  <si>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</si>
  <si>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</si>
  <si>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</si>
  <si>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</si>
  <si>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</si>
  <si>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</si>
  <si>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</si>
  <si>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</si>
  <si>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</si>
  <si>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</si>
  <si>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</si>
  <si>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</si>
  <si>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</si>
  <si>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</si>
  <si>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</si>
  <si>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</si>
  <si>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</si>
  <si>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</si>
  <si>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</si>
  <si>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</si>
  <si>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</si>
  <si>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</si>
  <si>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</si>
  <si>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</si>
  <si>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</si>
  <si>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</si>
  <si>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</si>
  <si>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</si>
  <si>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</si>
  <si>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</si>
  <si>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</si>
  <si>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</si>
  <si>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</si>
  <si>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</si>
  <si>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</si>
  <si>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</si>
  <si>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</si>
  <si>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</si>
  <si>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</si>
  <si>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</si>
  <si>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</si>
  <si>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</si>
  <si>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</si>
  <si>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</si>
  <si>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</si>
  <si>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</si>
  <si>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</si>
  <si>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</si>
  <si>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</si>
  <si>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</si>
  <si>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</si>
  <si>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</si>
  <si>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</si>
  <si>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</si>
  <si>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</si>
  <si>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</si>
  <si>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</si>
  <si>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</si>
  <si>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</si>
  <si>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</si>
  <si>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</si>
  <si>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</si>
  <si>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</si>
  <si>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</si>
  <si>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</si>
  <si>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</si>
  <si>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</si>
  <si>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</si>
  <si>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</si>
  <si>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</si>
  <si>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</si>
  <si>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</si>
  <si>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</si>
  <si>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</si>
  <si>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</si>
  <si>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</si>
  <si>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</si>
  <si>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</si>
  <si>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</si>
  <si>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</si>
  <si>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</si>
  <si>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</si>
  <si>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</si>
  <si>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</si>
  <si>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</si>
  <si>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</si>
  <si>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</si>
  <si>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</si>
  <si>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</si>
  <si>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</si>
  <si>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</si>
  <si>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</si>
  <si>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</si>
  <si>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</si>
  <si>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</si>
  <si>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</si>
  <si>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</si>
  <si>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</si>
  <si>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</si>
  <si>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</si>
  <si>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</si>
  <si>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</si>
  <si>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</si>
  <si>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</si>
  <si>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</si>
  <si>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</si>
  <si>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</si>
  <si>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</si>
  <si>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</si>
  <si>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</si>
  <si>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</si>
  <si>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</si>
  <si>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</si>
  <si>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</si>
  <si>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</si>
  <si>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</si>
  <si>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</si>
  <si>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</si>
  <si>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</si>
  <si>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</si>
  <si>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</si>
  <si>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</si>
  <si>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</si>
  <si>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</si>
  <si>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</si>
  <si>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</si>
  <si>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</si>
  <si>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</si>
  <si>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</si>
  <si>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</si>
  <si>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</si>
  <si>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</si>
  <si>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</si>
  <si>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</si>
  <si>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</si>
  <si>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</si>
  <si>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</si>
  <si>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</si>
  <si>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</si>
  <si>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</si>
  <si>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</si>
  <si>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</si>
  <si>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</si>
  <si>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</si>
  <si>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</si>
  <si>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</si>
  <si>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</si>
  <si>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</si>
  <si>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</si>
  <si>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</si>
  <si>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</si>
  <si>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</si>
  <si>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</si>
  <si>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</si>
  <si>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</si>
  <si>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</si>
  <si>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</si>
  <si>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</si>
  <si>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</si>
  <si>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</si>
  <si>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</si>
  <si>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</si>
  <si>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</si>
  <si>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</si>
  <si>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</si>
  <si>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</si>
  <si>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</si>
  <si>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</si>
  <si>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</si>
  <si>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</si>
  <si>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</si>
  <si>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</si>
  <si>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</si>
  <si>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</si>
  <si>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</si>
  <si>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</si>
  <si>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</si>
  <si>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</si>
  <si>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</si>
  <si>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</si>
  <si>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</si>
  <si>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</si>
  <si>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</si>
  <si>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</si>
  <si>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</si>
  <si>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</si>
  <si>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</si>
  <si>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</si>
  <si>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</si>
  <si>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</si>
  <si>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</si>
  <si>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</si>
  <si>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</si>
  <si>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</si>
  <si>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</si>
  <si>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</si>
  <si>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</si>
  <si>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</si>
  <si>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</si>
  <si>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</si>
  <si>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</si>
  <si>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</si>
  <si>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</si>
  <si>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</si>
  <si>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</si>
  <si>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</si>
  <si>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</si>
  <si>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</si>
  <si>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</si>
  <si>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</si>
  <si>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</si>
  <si>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</si>
  <si>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</si>
  <si>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</si>
  <si>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</si>
  <si>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</si>
  <si>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</si>
  <si>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</si>
  <si>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</si>
  <si>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</si>
  <si>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</si>
  <si>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</si>
  <si>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</si>
  <si>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</si>
  <si>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</si>
  <si>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</si>
  <si>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</si>
  <si>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</si>
  <si>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</si>
  <si>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</si>
  <si>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</si>
  <si>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</si>
  <si>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</si>
  <si>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</si>
  <si>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</si>
  <si>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</si>
  <si>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</si>
  <si>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</si>
  <si>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</si>
  <si>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</si>
  <si>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</si>
  <si>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</si>
  <si>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</si>
  <si>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</si>
  <si>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</si>
  <si>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</si>
  <si>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</si>
  <si>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</si>
  <si>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</si>
  <si>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</si>
  <si>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</si>
  <si>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</si>
  <si>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</si>
  <si>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</si>
  <si>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</si>
  <si>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</si>
  <si>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</si>
  <si>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</si>
  <si>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</si>
  <si>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</si>
  <si>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</si>
  <si>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</si>
  <si>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</si>
  <si>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</si>
  <si>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</si>
  <si>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</si>
  <si>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</si>
  <si>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</si>
  <si>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</si>
  <si>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</si>
  <si>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</si>
  <si>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</si>
  <si>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</si>
  <si>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</si>
  <si>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</si>
  <si>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</si>
  <si>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</si>
  <si>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</si>
  <si>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</si>
  <si>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</si>
  <si>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</si>
  <si>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</si>
  <si>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</si>
  <si>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</si>
  <si>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</si>
  <si>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</si>
  <si>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</si>
  <si>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</si>
  <si>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</si>
  <si>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</si>
  <si>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</si>
  <si>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</si>
  <si>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</si>
  <si>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</si>
  <si>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</si>
  <si>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</si>
  <si>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</si>
  <si>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</si>
  <si>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</si>
  <si>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</si>
  <si>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</si>
  <si>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</si>
  <si>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</si>
  <si>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</si>
  <si>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</si>
  <si>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</si>
  <si>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</si>
  <si>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</si>
  <si>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</si>
  <si>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</si>
  <si>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</si>
  <si>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</si>
  <si>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</si>
  <si>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</si>
  <si>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</si>
  <si>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</si>
  <si>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</si>
  <si>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</si>
  <si>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</si>
  <si>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</si>
  <si>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</si>
  <si>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</si>
  <si>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</si>
  <si>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</si>
  <si>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</si>
  <si>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</si>
  <si>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</si>
  <si>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</si>
  <si>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</si>
  <si>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</si>
  <si>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</si>
  <si>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</si>
  <si>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</si>
  <si>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</si>
  <si>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</si>
  <si>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</si>
  <si>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</si>
  <si>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</si>
  <si>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</si>
  <si>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</si>
  <si>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</si>
  <si>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</si>
  <si>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</si>
  <si>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</si>
  <si>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</si>
  <si>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</si>
  <si>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</si>
  <si>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</si>
  <si>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</si>
  <si>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</si>
  <si>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</si>
  <si>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</si>
  <si>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</si>
  <si>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</si>
  <si>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</si>
  <si>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</si>
  <si>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</si>
  <si>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</si>
  <si>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</si>
  <si>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</si>
  <si>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</si>
  <si>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</si>
  <si>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</si>
  <si>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</si>
  <si>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</si>
  <si>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</si>
  <si>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</si>
  <si>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</si>
  <si>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</si>
  <si>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</si>
  <si>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</si>
  <si>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</si>
  <si>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</si>
  <si>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</si>
  <si>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</si>
  <si>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</si>
  <si>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</si>
  <si>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</si>
  <si>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</si>
  <si>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</si>
  <si>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</si>
  <si>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</si>
  <si>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</si>
  <si>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</si>
  <si>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</si>
  <si>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</si>
  <si>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</si>
  <si>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</si>
  <si>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</si>
  <si>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</si>
  <si>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</si>
  <si>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</si>
  <si>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</si>
  <si>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</si>
  <si>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</si>
  <si>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</si>
  <si>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</si>
  <si>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</si>
  <si>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</si>
  <si>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</si>
  <si>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</si>
  <si>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</si>
  <si>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</si>
  <si>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</si>
  <si>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</si>
  <si>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</si>
  <si>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</si>
  <si>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</si>
  <si>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</si>
  <si>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</si>
  <si>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</si>
  <si>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</si>
  <si>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</si>
  <si>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</si>
  <si>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</si>
  <si>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</si>
  <si>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</si>
  <si>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</si>
  <si>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</si>
  <si>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</si>
  <si>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</si>
  <si>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</si>
  <si>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</si>
  <si>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</si>
  <si>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</si>
  <si>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</si>
  <si>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</si>
  <si>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</si>
  <si>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</si>
  <si>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</si>
  <si>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</si>
  <si>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</si>
  <si>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</si>
  <si>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</si>
  <si>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</si>
  <si>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</si>
  <si>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</si>
  <si>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</si>
  <si>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</si>
  <si>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</si>
  <si>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</si>
  <si>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</si>
  <si>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</si>
  <si>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</si>
  <si>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</si>
  <si>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</si>
  <si>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</si>
  <si>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</si>
  <si>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</si>
  <si>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</si>
  <si>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</si>
  <si>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</si>
  <si>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</si>
  <si>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</si>
  <si>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</si>
  <si>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</si>
  <si>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</si>
  <si>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</si>
  <si>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</si>
  <si>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</si>
  <si>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</si>
  <si>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</si>
  <si>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</si>
  <si>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</si>
  <si>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</si>
  <si>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</si>
  <si>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</si>
  <si>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</si>
  <si>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</si>
  <si>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</si>
  <si>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</si>
  <si>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</si>
  <si>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</si>
  <si>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</si>
  <si>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</si>
  <si>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</si>
  <si>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</si>
  <si>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</si>
  <si>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</si>
  <si>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</si>
  <si>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</si>
  <si>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</si>
  <si>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</si>
  <si>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</si>
  <si>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</si>
  <si>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</si>
  <si>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</si>
  <si>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</si>
  <si>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</si>
  <si>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</si>
  <si>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</si>
  <si>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</si>
  <si>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</si>
  <si>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</si>
  <si>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</si>
  <si>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</si>
  <si>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</si>
  <si>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</si>
  <si>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</si>
  <si>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</si>
  <si>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</si>
  <si>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</si>
  <si>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</si>
  <si>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</si>
  <si>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</si>
  <si>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</si>
  <si>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</si>
  <si>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</si>
  <si>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</si>
  <si>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</si>
  <si>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</si>
  <si>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</si>
  <si>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</si>
  <si>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</si>
  <si>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</si>
  <si>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</si>
  <si>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</si>
  <si>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</si>
  <si>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</si>
  <si>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</si>
  <si>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</si>
  <si>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</si>
  <si>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</si>
  <si>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</si>
  <si>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</si>
  <si>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</si>
  <si>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</si>
  <si>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</si>
  <si>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</si>
  <si>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</si>
  <si>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</si>
  <si>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</si>
  <si>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</si>
  <si>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</si>
  <si>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</si>
  <si>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</si>
  <si>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</si>
  <si>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</si>
  <si>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</si>
  <si>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</si>
  <si>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</si>
  <si>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</si>
  <si>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</si>
  <si>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</si>
  <si>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</si>
  <si>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</si>
  <si>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</si>
  <si>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</si>
  <si>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</si>
  <si>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</si>
  <si>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</si>
  <si>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</si>
  <si>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</si>
  <si>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</si>
  <si>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</si>
  <si>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</si>
  <si>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</si>
  <si>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</si>
  <si>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</si>
  <si>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</si>
  <si>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</si>
  <si>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</si>
  <si>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</si>
  <si>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</si>
  <si>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</si>
  <si>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</si>
  <si>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</si>
  <si>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</si>
  <si>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</si>
  <si>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</si>
  <si>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</si>
  <si>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</si>
  <si>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</si>
  <si>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</si>
  <si>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</si>
  <si>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</si>
  <si>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</si>
  <si>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</si>
  <si>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</si>
  <si>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</si>
  <si>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</si>
  <si>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</si>
  <si>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</si>
  <si>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</si>
  <si>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</si>
  <si>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</si>
  <si>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</si>
  <si>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</si>
  <si>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</si>
  <si>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</si>
  <si>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</si>
  <si>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</si>
  <si>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</si>
  <si>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</si>
  <si>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</si>
  <si>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</si>
  <si>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</si>
  <si>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</si>
  <si>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</si>
  <si>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</si>
  <si>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</si>
  <si>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</si>
  <si>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</si>
  <si>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</si>
  <si>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</si>
  <si>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</si>
  <si>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</si>
  <si>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</si>
  <si>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</si>
  <si>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</si>
  <si>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</si>
  <si>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</si>
  <si>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</si>
  <si>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</si>
  <si>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</si>
  <si>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</si>
  <si>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</si>
  <si>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</si>
  <si>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</si>
  <si>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</si>
  <si>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</si>
  <si>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</si>
  <si>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</si>
  <si>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</si>
  <si>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</si>
  <si>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</si>
  <si>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</si>
  <si>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</si>
  <si>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</si>
  <si>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</si>
  <si>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</si>
  <si>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</si>
  <si>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</si>
  <si>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</si>
  <si>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</si>
  <si>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</si>
  <si>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</si>
  <si>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</si>
  <si>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</si>
  <si>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</si>
  <si>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</si>
  <si>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</si>
  <si>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</si>
  <si>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</si>
  <si>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</si>
  <si>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</si>
  <si>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</si>
  <si>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</si>
  <si>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</si>
  <si>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</si>
  <si>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</si>
  <si>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</si>
  <si>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</si>
  <si>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</si>
  <si>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</si>
  <si>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</si>
  <si>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</si>
  <si>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</si>
  <si>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</si>
  <si>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</si>
  <si>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</si>
  <si>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</si>
  <si>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</si>
  <si>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</si>
  <si>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</si>
  <si>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</si>
  <si>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</si>
  <si>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</si>
  <si>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</si>
  <si>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</si>
  <si>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</si>
  <si>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</si>
  <si>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</si>
  <si>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</si>
  <si>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</si>
  <si>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</si>
  <si>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</si>
  <si>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</si>
  <si>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</si>
  <si>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</si>
  <si>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</si>
  <si>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</si>
  <si>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</si>
  <si>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</si>
  <si>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</si>
  <si>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</si>
  <si>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</si>
  <si>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</si>
  <si>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</si>
  <si>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</si>
  <si>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</si>
  <si>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</si>
  <si>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</si>
  <si>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</si>
  <si>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</si>
  <si>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</si>
  <si>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</si>
  <si>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</si>
  <si>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</si>
  <si>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</si>
  <si>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</si>
  <si>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</si>
  <si>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</si>
  <si>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</si>
  <si>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</si>
  <si>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</si>
  <si>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</si>
  <si>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</si>
  <si>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</si>
  <si>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</si>
  <si>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</si>
  <si>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</si>
  <si>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</si>
  <si>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</si>
  <si>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</si>
  <si>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</si>
  <si>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</si>
  <si>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</si>
  <si>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</si>
  <si>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</si>
  <si>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</si>
  <si>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</si>
  <si>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</si>
  <si>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</si>
  <si>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</si>
  <si>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</si>
  <si>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</si>
  <si>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</si>
  <si>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</si>
  <si>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</si>
  <si>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</si>
  <si>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</si>
  <si>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</si>
  <si>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</si>
  <si>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</si>
  <si>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</si>
  <si>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</si>
  <si>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</si>
  <si>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</si>
  <si>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</si>
  <si>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</si>
  <si>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</si>
  <si>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</si>
  <si>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</si>
  <si>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</si>
  <si>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</si>
  <si>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</si>
  <si>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</si>
  <si>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</si>
  <si>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</si>
  <si>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</si>
  <si>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</si>
  <si>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</si>
  <si>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</si>
  <si>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</si>
  <si>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</si>
  <si>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</si>
  <si>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</si>
  <si>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</si>
  <si>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</si>
  <si>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</si>
  <si>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</si>
  <si>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</si>
  <si>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</si>
  <si>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</si>
  <si>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</si>
  <si>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</si>
  <si>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</si>
  <si>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</si>
  <si>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</si>
  <si>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</si>
  <si>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</si>
  <si>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</si>
  <si>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</si>
  <si>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</si>
  <si>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</si>
  <si>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</si>
  <si>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</si>
  <si>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</si>
  <si>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</si>
  <si>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</si>
  <si>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</si>
  <si>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</si>
  <si>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</si>
  <si>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</si>
  <si>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</si>
  <si>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</si>
  <si>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</si>
  <si>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</si>
  <si>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</si>
  <si>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</si>
  <si>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</si>
  <si>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</si>
  <si>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</si>
  <si>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</si>
  <si>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</si>
  <si>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</si>
  <si>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</si>
  <si>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</si>
  <si>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</si>
  <si>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</si>
  <si>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</si>
  <si>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</si>
  <si>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</si>
  <si>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</si>
  <si>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</si>
  <si>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</si>
  <si>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</si>
  <si>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</si>
  <si>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</si>
  <si>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</si>
  <si>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</si>
  <si>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</si>
  <si>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</si>
  <si>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</si>
  <si>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</si>
  <si>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</si>
  <si>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</si>
  <si>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</si>
  <si>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</si>
  <si>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</si>
  <si>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</si>
  <si>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</si>
  <si>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</si>
  <si>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</si>
  <si>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</si>
  <si>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</si>
  <si>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</si>
  <si>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</si>
  <si>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</si>
  <si>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</si>
  <si>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</si>
  <si>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</si>
  <si>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</si>
  <si>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</si>
  <si>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</si>
  <si>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</si>
  <si>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</si>
  <si>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</si>
  <si>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</si>
  <si>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</si>
  <si>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</si>
  <si>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</si>
  <si>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</si>
  <si>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</si>
  <si>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</si>
  <si>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</si>
  <si>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</si>
  <si>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</si>
  <si>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</si>
  <si>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</si>
  <si>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</si>
  <si>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</si>
  <si>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</si>
  <si>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</si>
  <si>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</si>
  <si>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</si>
  <si>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</si>
  <si>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</si>
  <si>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</si>
  <si>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</si>
  <si>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</si>
  <si>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</si>
  <si>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</si>
  <si>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</si>
  <si>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</si>
  <si>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</si>
  <si>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</si>
  <si>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</si>
  <si>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</si>
  <si>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</si>
  <si>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</si>
  <si>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</si>
  <si>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</si>
  <si>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</si>
  <si>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</si>
  <si>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</si>
  <si>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</si>
  <si>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</si>
  <si>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</si>
  <si>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</si>
  <si>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</si>
  <si>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</si>
  <si>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</si>
  <si>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</si>
  <si>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</si>
  <si>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</si>
  <si>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</si>
  <si>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</si>
  <si>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</si>
  <si>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</si>
  <si>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</si>
  <si>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</si>
  <si>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</si>
  <si>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</si>
  <si>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</si>
  <si>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</si>
  <si>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</si>
  <si>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</si>
  <si>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</si>
  <si>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</si>
  <si>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</si>
  <si>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</si>
  <si>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</si>
  <si>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</si>
  <si>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</si>
  <si>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</si>
  <si>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</si>
  <si>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</si>
  <si>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</si>
  <si>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</si>
  <si>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</si>
  <si>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</si>
  <si>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</si>
  <si>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</si>
  <si>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</si>
  <si>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</si>
  <si>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</si>
  <si>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</si>
  <si>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</si>
  <si>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</si>
  <si>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</si>
  <si>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</si>
  <si>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</si>
  <si>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</si>
  <si>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</si>
  <si>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</si>
  <si>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</si>
  <si>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</si>
  <si>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</si>
  <si>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</si>
  <si>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</si>
  <si>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</si>
  <si>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</si>
  <si>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</si>
  <si>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</si>
  <si>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</si>
  <si>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</si>
  <si>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</si>
  <si>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</si>
  <si>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</si>
  <si>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</si>
  <si>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</si>
  <si>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</si>
  <si>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</si>
  <si>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</si>
  <si>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</si>
  <si>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</si>
  <si>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</si>
  <si>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</si>
  <si>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</si>
  <si>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</si>
  <si>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</si>
  <si>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</si>
  <si>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</si>
  <si>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</si>
  <si>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</si>
  <si>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</si>
  <si>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</si>
  <si>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</si>
  <si>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</si>
  <si>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</si>
  <si>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</si>
  <si>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</si>
  <si>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</si>
  <si>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</si>
  <si>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</si>
  <si>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</si>
  <si>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</si>
  <si>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</si>
  <si>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</si>
  <si>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</si>
  <si>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</si>
  <si>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</si>
  <si>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</si>
  <si>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</si>
  <si>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</si>
  <si>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</si>
  <si>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</si>
  <si>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</si>
  <si>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</si>
  <si>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</si>
  <si>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</si>
  <si>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</si>
  <si>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</si>
  <si>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</si>
  <si>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</si>
  <si>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</si>
  <si>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</si>
  <si>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</si>
  <si>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</si>
  <si>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</si>
  <si>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</si>
  <si>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</si>
  <si>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</si>
  <si>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</si>
  <si>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</si>
  <si>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</si>
  <si>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</si>
  <si>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</si>
  <si>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</si>
  <si>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</si>
  <si>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</si>
  <si>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</si>
  <si>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</si>
  <si>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</si>
  <si>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</si>
  <si>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</si>
  <si>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</si>
  <si>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</si>
  <si>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</si>
  <si>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</si>
  <si>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</si>
  <si>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</si>
  <si>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</si>
  <si>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</si>
  <si>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</si>
  <si>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</si>
  <si>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</si>
  <si>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</si>
  <si>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</si>
  <si>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</si>
  <si>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</si>
  <si>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</si>
  <si>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</si>
  <si>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</si>
  <si>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</si>
  <si>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</si>
  <si>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</si>
  <si>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</si>
  <si>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</si>
  <si>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</si>
  <si>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</si>
  <si>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</si>
  <si>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</si>
  <si>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</si>
  <si>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</si>
  <si>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</si>
  <si>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</si>
  <si>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</si>
  <si>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</si>
  <si>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</si>
  <si>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</si>
  <si>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</si>
  <si>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</si>
  <si>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</si>
  <si>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</si>
  <si>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</si>
  <si>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</si>
  <si>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</si>
  <si>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</si>
  <si>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</si>
  <si>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</si>
  <si>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</si>
  <si>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</si>
  <si>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</si>
  <si>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</si>
  <si>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</si>
  <si>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</si>
  <si>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</si>
  <si>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</si>
  <si>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</si>
  <si>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</si>
  <si>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</si>
  <si>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</si>
  <si>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</si>
  <si>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</si>
  <si>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</si>
  <si>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</si>
  <si>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</si>
  <si>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</si>
  <si>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</si>
  <si>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</si>
  <si>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</si>
  <si>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</si>
  <si>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</si>
  <si>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</si>
  <si>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</si>
  <si>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</si>
  <si>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</si>
  <si>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</si>
  <si>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</si>
  <si>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</si>
  <si>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</si>
  <si>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</si>
  <si>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</si>
  <si>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</si>
  <si>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</si>
  <si>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</si>
  <si>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</si>
  <si>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</si>
  <si>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</si>
  <si>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</si>
  <si>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</si>
  <si>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</si>
  <si>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</si>
  <si>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</si>
  <si>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</si>
  <si>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</si>
  <si>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</si>
  <si>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</si>
  <si>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</si>
  <si>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</si>
  <si>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</si>
  <si>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</si>
  <si>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</si>
  <si>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</si>
  <si>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</si>
  <si>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</si>
  <si>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</si>
  <si>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</si>
  <si>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</si>
  <si>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</si>
  <si>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</si>
  <si>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</si>
  <si>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</si>
  <si>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</si>
  <si>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</si>
  <si>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</si>
  <si>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</si>
  <si>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</si>
  <si>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</si>
  <si>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</si>
  <si>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</si>
  <si>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</si>
  <si>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</si>
  <si>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</si>
  <si>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</si>
  <si>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</si>
  <si>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</si>
  <si>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</si>
  <si>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</si>
  <si>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</si>
  <si>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</si>
  <si>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</si>
  <si>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</si>
  <si>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</si>
  <si>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</si>
  <si>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</si>
  <si>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</si>
  <si>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</si>
  <si>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</si>
  <si>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</si>
  <si>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</si>
  <si>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</si>
  <si>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</si>
  <si>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</si>
  <si>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</si>
  <si>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</si>
  <si>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</si>
  <si>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</si>
  <si>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</si>
  <si>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</si>
  <si>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</si>
  <si>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</si>
  <si>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</si>
  <si>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</si>
  <si>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</si>
  <si>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</si>
  <si>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</si>
  <si>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</si>
  <si>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</si>
  <si>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</si>
  <si>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</si>
  <si>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</si>
  <si>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</si>
  <si>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</si>
  <si>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</si>
  <si>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</si>
  <si>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</si>
  <si>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</si>
  <si>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</si>
  <si>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</si>
  <si>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</si>
  <si>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</si>
  <si>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</si>
  <si>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</si>
  <si>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</si>
  <si>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</si>
  <si>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</si>
  <si>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</si>
  <si>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</si>
  <si>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</si>
  <si>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</si>
  <si>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</si>
  <si>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</si>
  <si>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</si>
  <si>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</si>
  <si>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</si>
  <si>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</si>
  <si>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</si>
  <si>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</si>
  <si>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</si>
  <si>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</si>
  <si>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</si>
  <si>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</si>
  <si>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</si>
  <si>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</si>
  <si>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</si>
  <si>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</si>
  <si>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</si>
  <si>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</si>
  <si>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</si>
  <si>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</si>
  <si>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</si>
  <si>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</si>
  <si>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</si>
  <si>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</si>
  <si>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</si>
  <si>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</si>
  <si>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</si>
  <si>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</si>
  <si>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</si>
  <si>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</si>
  <si>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</si>
  <si>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</si>
  <si>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</si>
  <si>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</si>
  <si>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</si>
  <si>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</si>
  <si>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</si>
  <si>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</si>
  <si>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</si>
  <si>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</si>
  <si>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</si>
  <si>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</si>
  <si>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</si>
  <si>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</si>
  <si>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</si>
  <si>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</si>
  <si>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</si>
  <si>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</si>
  <si>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</si>
  <si>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</si>
  <si>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</si>
  <si>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</si>
  <si>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</si>
  <si>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</si>
  <si>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</si>
  <si>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</si>
  <si>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</si>
  <si>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</si>
  <si>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</si>
  <si>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</si>
  <si>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</si>
  <si>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</si>
  <si>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</si>
  <si>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</si>
  <si>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</si>
  <si>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</si>
  <si>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</si>
  <si>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</si>
  <si>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</si>
  <si>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</si>
  <si>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</si>
  <si>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</si>
  <si>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</si>
  <si>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</si>
  <si>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</si>
  <si>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</si>
  <si>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</si>
  <si>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</si>
  <si>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</si>
  <si>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</si>
  <si>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</si>
  <si>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</si>
  <si>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</si>
  <si>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</si>
  <si>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</si>
  <si>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</si>
  <si>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</si>
  <si>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</si>
  <si>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</si>
  <si>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</si>
  <si>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</si>
  <si>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</si>
  <si>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</si>
  <si>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</si>
  <si>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</si>
  <si>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</si>
  <si>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</si>
  <si>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</si>
  <si>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</si>
  <si>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</si>
  <si>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</si>
  <si>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</si>
  <si>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</si>
  <si>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</si>
  <si>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</si>
  <si>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</si>
  <si>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</si>
  <si>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</si>
  <si>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</si>
  <si>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</si>
  <si>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</si>
  <si>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</si>
  <si>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</si>
  <si>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</si>
  <si>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</si>
  <si>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</si>
  <si>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</si>
  <si>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</si>
  <si>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</si>
  <si>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</si>
  <si>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</si>
  <si>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</si>
  <si>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</si>
  <si>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</si>
  <si>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</si>
  <si>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</si>
  <si>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</si>
  <si>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</si>
  <si>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</si>
  <si>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</si>
  <si>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</si>
  <si>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</si>
  <si>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</si>
  <si>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</si>
  <si>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</si>
  <si>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</si>
  <si>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</si>
  <si>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</si>
  <si>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</si>
  <si>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</si>
  <si>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</si>
  <si>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</si>
  <si>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</si>
  <si>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</si>
  <si>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</si>
  <si>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</si>
  <si>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</si>
  <si>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</si>
  <si>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</si>
  <si>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</si>
  <si>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</si>
  <si>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</si>
  <si>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</si>
  <si>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</si>
  <si>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</si>
  <si>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</si>
  <si>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</si>
  <si>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</si>
  <si>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</si>
  <si>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</si>
  <si>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</si>
  <si>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</si>
  <si>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</si>
  <si>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</si>
  <si>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</si>
  <si>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</si>
  <si>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</si>
  <si>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</si>
  <si>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</si>
  <si>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</si>
  <si>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</si>
  <si>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</si>
  <si>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</si>
  <si>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</si>
  <si>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</si>
  <si>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</si>
  <si>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</si>
  <si>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</si>
  <si>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</si>
  <si>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</si>
  <si>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</si>
  <si>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</si>
  <si>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</si>
  <si>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</si>
  <si>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</si>
  <si>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</si>
  <si>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</si>
  <si>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</si>
  <si>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</si>
  <si>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</si>
  <si>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</si>
  <si>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</si>
  <si>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</si>
  <si>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</si>
  <si>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</si>
  <si>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</si>
  <si>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</si>
  <si>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</si>
  <si>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</si>
  <si>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</si>
  <si>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</si>
  <si>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</si>
  <si>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</si>
  <si>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</si>
  <si>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</si>
  <si>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</si>
  <si>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</si>
  <si>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</si>
  <si>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</si>
  <si>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</si>
  <si>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</si>
  <si>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</si>
  <si>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</si>
  <si>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</si>
  <si>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</si>
  <si>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</si>
  <si>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</si>
  <si>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</si>
  <si>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</si>
  <si>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</si>
  <si>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</si>
  <si>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</si>
  <si>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</si>
  <si>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</si>
  <si>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</si>
  <si>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</si>
  <si>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</si>
  <si>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</si>
  <si>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</si>
  <si>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</si>
  <si>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</si>
  <si>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</si>
  <si>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</si>
  <si>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</si>
  <si>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</si>
  <si>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</si>
  <si>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</si>
  <si>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</si>
  <si>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</si>
  <si>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</si>
  <si>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</si>
  <si>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</si>
  <si>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</si>
  <si>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</si>
  <si>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</si>
  <si>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</si>
  <si>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</si>
  <si>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</si>
  <si>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</si>
  <si>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</si>
  <si>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</si>
  <si>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</si>
  <si>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</si>
  <si>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</si>
  <si>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</si>
  <si>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</si>
  <si>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</si>
  <si>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</si>
  <si>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</si>
  <si>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</si>
  <si>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</si>
  <si>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</si>
  <si>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</si>
  <si>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</si>
  <si>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</si>
  <si>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</si>
  <si>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</si>
  <si>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</si>
  <si>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</si>
  <si>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</si>
  <si>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</si>
  <si>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</si>
  <si>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</si>
  <si>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</si>
  <si>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</si>
  <si>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</si>
  <si>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</si>
  <si>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</si>
  <si>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</si>
  <si>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</si>
  <si>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</si>
  <si>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</si>
  <si>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</si>
  <si>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</si>
  <si>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</si>
  <si>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</si>
  <si>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</si>
  <si>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</si>
  <si>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</si>
  <si>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</si>
  <si>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</si>
  <si>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</si>
  <si>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</si>
  <si>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</si>
  <si>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</si>
  <si>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</si>
  <si>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</si>
  <si>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</si>
  <si>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</si>
  <si>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</si>
  <si>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</si>
  <si>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</si>
  <si>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</si>
  <si>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</si>
  <si>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</si>
  <si>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</si>
  <si>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</si>
  <si>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</si>
  <si>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</si>
  <si>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</si>
  <si>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</si>
  <si>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</si>
  <si>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</si>
  <si>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</si>
  <si>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</si>
  <si>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</si>
  <si>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</si>
  <si>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</si>
  <si>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</si>
  <si>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</si>
  <si>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</si>
  <si>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</si>
  <si>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</si>
  <si>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</si>
  <si>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</si>
  <si>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</si>
  <si>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</si>
  <si>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</si>
  <si>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</si>
  <si>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</si>
  <si>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</si>
  <si>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</si>
  <si>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</si>
  <si>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</si>
  <si>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</si>
  <si>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</si>
  <si>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</si>
  <si>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</si>
  <si>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</si>
  <si>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</si>
  <si>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</si>
  <si>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</si>
  <si>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</si>
  <si>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</si>
  <si>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</si>
  <si>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</si>
  <si>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</si>
  <si>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</si>
  <si>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</si>
  <si>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</si>
  <si>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</si>
  <si>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</si>
  <si>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</si>
  <si>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</si>
  <si>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</si>
  <si>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</si>
  <si>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</si>
  <si>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</si>
  <si>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</si>
  <si>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</si>
  <si>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</si>
  <si>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</si>
  <si>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</si>
  <si>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</si>
  <si>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</si>
  <si>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</si>
  <si>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</si>
  <si>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</si>
  <si>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</si>
  <si>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</si>
  <si>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</si>
  <si>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</si>
  <si>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</si>
  <si>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</si>
  <si>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</si>
  <si>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</si>
  <si>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</si>
  <si>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</si>
  <si>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</si>
  <si>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</si>
  <si>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</si>
  <si>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</si>
  <si>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</si>
  <si>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</si>
  <si>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</si>
  <si>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</si>
  <si>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</si>
  <si>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</si>
  <si>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</si>
  <si>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</si>
  <si>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</si>
  <si>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</si>
  <si>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</si>
  <si>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</si>
  <si>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</si>
  <si>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</si>
  <si>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</si>
  <si>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</si>
  <si>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</si>
  <si>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</si>
  <si>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</si>
  <si>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</si>
  <si>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</si>
  <si>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</si>
  <si>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</si>
  <si>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</si>
  <si>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</si>
  <si>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</si>
  <si>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</si>
  <si>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</si>
  <si>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</si>
  <si>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</si>
  <si>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</si>
  <si>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</si>
  <si>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</si>
  <si>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</si>
  <si>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</si>
  <si>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</si>
  <si>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</si>
  <si>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</si>
  <si>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</si>
  <si>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</si>
  <si>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</si>
  <si>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</si>
  <si>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</si>
  <si>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</si>
  <si>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</si>
  <si>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</si>
  <si>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</si>
  <si>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</si>
  <si>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</si>
  <si>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</si>
  <si>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</si>
  <si>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</si>
  <si>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</si>
  <si>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</si>
  <si>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</si>
  <si>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</si>
  <si>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</si>
  <si>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</si>
  <si>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</si>
  <si>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</si>
  <si>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</si>
  <si>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</si>
  <si>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</si>
  <si>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</si>
  <si>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</si>
  <si>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</si>
  <si>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</si>
  <si>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</si>
  <si>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</si>
  <si>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</si>
  <si>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</si>
  <si>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</si>
  <si>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</si>
  <si>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</si>
  <si>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</si>
  <si>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</si>
  <si>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</si>
  <si>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</si>
  <si>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</si>
  <si>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</si>
  <si>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</si>
  <si>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</si>
  <si>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</si>
  <si>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</si>
  <si>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</si>
  <si>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</si>
  <si>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</si>
  <si>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</si>
  <si>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</si>
  <si>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</si>
  <si>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</si>
  <si>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</si>
  <si>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</si>
  <si>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</si>
  <si>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</si>
  <si>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</si>
  <si>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</si>
  <si>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</si>
  <si>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</si>
  <si>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</si>
  <si>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</si>
  <si>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</si>
  <si>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</si>
  <si>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</si>
  <si>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</si>
  <si>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</si>
  <si>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</si>
  <si>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</si>
  <si>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</si>
  <si>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</si>
  <si>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</si>
  <si>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</si>
  <si>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</si>
  <si>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</si>
  <si>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</si>
  <si>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</si>
  <si>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</si>
  <si>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</si>
  <si>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</si>
  <si>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</si>
  <si>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</si>
  <si>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</si>
  <si>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</si>
  <si>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</si>
  <si>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</si>
  <si>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</si>
  <si>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</si>
  <si>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</si>
  <si>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</si>
  <si>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</si>
  <si>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</si>
  <si>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</si>
  <si>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</si>
  <si>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</si>
  <si>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</si>
  <si>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</si>
  <si>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</si>
  <si>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</si>
  <si>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</si>
  <si>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</si>
  <si>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</si>
  <si>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</si>
  <si>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</si>
  <si>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</si>
  <si>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</si>
  <si>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</si>
  <si>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</si>
  <si>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</si>
  <si>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</si>
  <si>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</si>
  <si>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</si>
  <si>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</si>
  <si>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</si>
  <si>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</si>
  <si>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</si>
  <si>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</si>
  <si>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</si>
  <si>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</si>
  <si>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</si>
  <si>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</si>
  <si>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</si>
  <si>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</si>
  <si>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</si>
  <si>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</si>
  <si>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</si>
  <si>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</si>
  <si>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</si>
  <si>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</si>
  <si>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</si>
  <si>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</si>
  <si>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</si>
  <si>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</si>
  <si>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</si>
  <si>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</si>
  <si>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</si>
  <si>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</si>
  <si>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</si>
  <si>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</si>
  <si>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</si>
  <si>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</si>
  <si>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</si>
  <si>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</si>
  <si>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</si>
  <si>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</si>
  <si>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</si>
  <si>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</si>
  <si>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</si>
  <si>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</si>
  <si>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</si>
  <si>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</si>
  <si>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</si>
  <si>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</si>
  <si>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</si>
  <si>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</si>
  <si>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</si>
  <si>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</si>
  <si>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</si>
  <si>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</si>
  <si>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</si>
  <si>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</si>
  <si>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</si>
  <si>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</si>
  <si>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</si>
  <si>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</si>
  <si>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</si>
  <si>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</si>
  <si>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</si>
  <si>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</si>
  <si>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</si>
  <si>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</si>
  <si>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</si>
  <si>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</si>
  <si>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</si>
  <si>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</si>
  <si>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</si>
  <si>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</si>
  <si>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</si>
  <si>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</si>
  <si>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</si>
  <si>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</si>
  <si>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</si>
  <si>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</si>
  <si>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</si>
  <si>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</si>
  <si>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</si>
  <si>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</si>
  <si>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</si>
  <si>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</si>
  <si>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</si>
  <si>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</si>
  <si>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</si>
  <si>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</si>
  <si>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</si>
  <si>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</si>
  <si>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</si>
  <si>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</si>
  <si>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</si>
  <si>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</si>
  <si>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</si>
  <si>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</si>
  <si>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</si>
  <si>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</si>
  <si>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</si>
  <si>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</si>
  <si>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</si>
  <si>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</si>
  <si>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</si>
  <si>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</si>
  <si>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</si>
  <si>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</si>
  <si>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</si>
  <si>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</si>
  <si>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</si>
  <si>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</si>
  <si>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</si>
  <si>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</si>
  <si>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</si>
  <si>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</si>
  <si>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</si>
  <si>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</si>
  <si>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</si>
  <si>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</si>
  <si>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</si>
  <si>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</si>
  <si>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</si>
  <si>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</si>
  <si>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</si>
  <si>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</si>
  <si>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</si>
  <si>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</si>
  <si>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</si>
  <si>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</si>
  <si>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</si>
  <si>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</si>
  <si>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</si>
  <si>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</si>
  <si>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</si>
  <si>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</si>
  <si>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</si>
  <si>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</si>
  <si>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</si>
  <si>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</si>
  <si>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</si>
  <si>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</si>
  <si>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</si>
  <si>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</si>
  <si>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</si>
  <si>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</si>
  <si>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</si>
  <si>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</si>
  <si>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</si>
  <si>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</si>
  <si>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</si>
  <si>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</si>
  <si>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</si>
  <si>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</si>
  <si>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</si>
  <si>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</si>
  <si>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</si>
  <si>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</si>
  <si>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</si>
  <si>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</si>
  <si>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</si>
  <si>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</si>
  <si>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</si>
  <si>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</si>
  <si>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</si>
  <si>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</si>
  <si>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</si>
  <si>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</si>
  <si>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</si>
  <si>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</si>
  <si>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</si>
  <si>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</si>
  <si>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</si>
  <si>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</si>
  <si>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</si>
  <si>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</si>
  <si>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</si>
  <si>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</si>
  <si>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</si>
  <si>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</si>
  <si>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</si>
  <si>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</si>
  <si>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</si>
  <si>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</si>
  <si>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</si>
  <si>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</si>
  <si>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</si>
  <si>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</si>
  <si>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</si>
  <si>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</si>
  <si>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</si>
  <si>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</si>
  <si>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</si>
  <si>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</si>
  <si>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</si>
  <si>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</si>
  <si>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</si>
  <si>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</si>
  <si>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</si>
  <si>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</si>
  <si>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</si>
  <si>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</si>
  <si>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</si>
  <si>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</si>
  <si>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</si>
  <si>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</si>
  <si>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</si>
  <si>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</si>
  <si>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</si>
  <si>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</si>
  <si>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</si>
  <si>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</si>
  <si>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</si>
  <si>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</si>
  <si>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</si>
  <si>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</si>
  <si>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</si>
  <si>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</si>
  <si>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</si>
  <si>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</si>
  <si>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</si>
  <si>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</si>
  <si>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</si>
  <si>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</si>
  <si>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</si>
  <si>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</si>
  <si>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</si>
  <si>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</si>
  <si>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</si>
  <si>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</si>
  <si>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</si>
  <si>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</si>
  <si>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</si>
  <si>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</si>
  <si>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</si>
  <si>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</si>
  <si>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</si>
  <si>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</si>
  <si>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</si>
  <si>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</si>
  <si>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</si>
  <si>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</si>
  <si>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</si>
  <si>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</si>
  <si>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</si>
  <si>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</si>
  <si>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</si>
  <si>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</si>
  <si>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</si>
  <si>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</si>
  <si>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</si>
  <si>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</si>
  <si>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</si>
  <si>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</si>
  <si>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</si>
  <si>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</si>
  <si>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</si>
  <si>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</si>
  <si>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</si>
  <si>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</si>
  <si>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</si>
  <si>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</si>
  <si>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</si>
  <si>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</si>
  <si>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</si>
  <si>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</si>
  <si>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</si>
  <si>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</si>
  <si>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</si>
  <si>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</si>
  <si>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</si>
  <si>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</si>
  <si>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</si>
  <si>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</si>
  <si>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</si>
  <si>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</si>
  <si>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</si>
  <si>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</si>
  <si>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</si>
  <si>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</si>
  <si>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</si>
  <si>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</si>
  <si>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</si>
  <si>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</si>
  <si>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</si>
  <si>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</si>
  <si>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</si>
  <si>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</si>
  <si>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</si>
  <si>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</si>
  <si>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</si>
  <si>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</si>
  <si>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</si>
  <si>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</si>
  <si>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</si>
  <si>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</si>
  <si>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</si>
  <si>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</si>
  <si>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</si>
  <si>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</si>
  <si>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</si>
  <si>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</si>
  <si>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</si>
  <si>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</si>
  <si>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</si>
  <si>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</si>
  <si>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</si>
  <si>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</si>
  <si>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</si>
  <si>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</si>
  <si>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</si>
  <si>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</si>
  <si>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</si>
  <si>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</si>
  <si>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</si>
  <si>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</si>
  <si>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</si>
  <si>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</si>
  <si>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</si>
  <si>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</si>
  <si>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</si>
  <si>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</si>
  <si>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</si>
  <si>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</si>
  <si>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</si>
  <si>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</si>
  <si>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</si>
  <si>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</si>
  <si>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</si>
  <si>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</si>
  <si>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</si>
  <si>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</si>
  <si>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</si>
  <si>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</si>
  <si>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</si>
  <si>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</si>
  <si>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</si>
  <si>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</si>
  <si>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</si>
  <si>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</si>
  <si>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</si>
  <si>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</si>
  <si>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</si>
  <si>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</si>
  <si>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</si>
  <si>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</si>
  <si>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</si>
  <si>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</si>
  <si>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</si>
  <si>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</si>
  <si>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</si>
  <si>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</si>
  <si>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</si>
  <si>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</si>
  <si>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</si>
  <si>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</si>
  <si>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</si>
  <si>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</si>
  <si>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</si>
  <si>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</si>
  <si>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</si>
  <si>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</si>
  <si>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</si>
  <si>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</si>
  <si>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</si>
  <si>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</si>
  <si>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</si>
  <si>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</si>
  <si>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</si>
  <si>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</si>
  <si>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</si>
  <si>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</si>
  <si>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</si>
  <si>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</si>
  <si>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</si>
  <si>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</si>
  <si>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</si>
  <si>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</si>
  <si>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</si>
  <si>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</si>
  <si>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</si>
  <si>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</si>
  <si>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</si>
  <si>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</si>
  <si>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</si>
  <si>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</si>
  <si>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</si>
  <si>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</si>
  <si>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</si>
  <si>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</si>
  <si>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</si>
  <si>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</si>
  <si>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</si>
  <si>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</si>
  <si>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</si>
  <si>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</si>
  <si>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</si>
  <si>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</si>
  <si>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</si>
  <si>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</si>
  <si>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</si>
  <si>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</si>
  <si>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</si>
  <si>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</si>
  <si>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</si>
  <si>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</si>
  <si>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</si>
  <si>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</si>
  <si>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</si>
  <si>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</si>
  <si>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</si>
  <si>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</si>
  <si>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</si>
  <si>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</si>
  <si>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</si>
  <si>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</si>
  <si>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</si>
  <si>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</si>
  <si>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</si>
  <si>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</si>
  <si>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</si>
  <si>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</si>
  <si>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</si>
  <si>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</si>
  <si>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</si>
  <si>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</si>
  <si>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</si>
  <si>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</si>
  <si>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</si>
  <si>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</si>
  <si>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</si>
  <si>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</si>
  <si>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</si>
  <si>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</si>
  <si>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</si>
  <si>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</si>
  <si>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</si>
  <si>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</si>
  <si>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</si>
  <si>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</si>
  <si>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</si>
  <si>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</si>
  <si>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</si>
  <si>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</si>
  <si>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</si>
  <si>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</si>
  <si>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</si>
  <si>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</si>
  <si>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</si>
  <si>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</si>
  <si>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</si>
  <si>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</si>
  <si>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</si>
  <si>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</si>
  <si>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</si>
  <si>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</si>
  <si>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</si>
  <si>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</si>
  <si>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</si>
  <si>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</si>
  <si>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</si>
  <si>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</si>
  <si>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</si>
  <si>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</si>
  <si>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</si>
  <si>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</si>
  <si>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</si>
  <si>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</si>
  <si>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</si>
  <si>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</si>
  <si>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</si>
  <si>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</si>
  <si>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</si>
  <si>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</si>
  <si>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</si>
  <si>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</si>
  <si>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</si>
  <si>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</si>
  <si>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</si>
  <si>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</si>
  <si>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</si>
  <si>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</si>
  <si>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</si>
  <si>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</si>
  <si>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</si>
  <si>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</si>
  <si>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</si>
  <si>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</si>
  <si>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</si>
  <si>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</si>
  <si>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</si>
  <si>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</si>
  <si>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</si>
  <si>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</si>
  <si>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</si>
  <si>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</si>
  <si>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</si>
  <si>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</si>
  <si>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</si>
  <si>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</si>
  <si>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</si>
  <si>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</si>
  <si>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</si>
  <si>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</si>
  <si>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</si>
  <si>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</si>
  <si>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</si>
  <si>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</si>
  <si>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</si>
  <si>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</si>
  <si>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</si>
  <si>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</si>
  <si>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</si>
  <si>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</si>
  <si>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</si>
  <si>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</si>
  <si>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</si>
  <si>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</si>
  <si>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</si>
  <si>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</si>
  <si>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</si>
  <si>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</si>
  <si>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</si>
  <si>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</si>
  <si>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</si>
  <si>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</si>
  <si>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</si>
  <si>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</si>
  <si>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</si>
  <si>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</si>
  <si>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</si>
  <si>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</si>
  <si>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</si>
  <si>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</si>
  <si>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</si>
  <si>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</si>
  <si>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</si>
  <si>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</si>
  <si>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</si>
  <si>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</si>
  <si>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</si>
  <si>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</si>
  <si>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</si>
  <si>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</si>
  <si>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</si>
  <si>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</si>
  <si>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</si>
  <si>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</si>
  <si>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</si>
  <si>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</si>
  <si>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</si>
  <si>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</si>
  <si>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</si>
  <si>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</si>
  <si>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</si>
  <si>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</si>
  <si>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</si>
  <si>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</si>
  <si>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</si>
  <si>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</si>
  <si>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</si>
  <si>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</si>
  <si>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</si>
  <si>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</si>
  <si>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</si>
  <si>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</si>
  <si>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</si>
  <si>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</si>
  <si>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</si>
  <si>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</si>
  <si>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</si>
  <si>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</si>
  <si>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</si>
  <si>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</si>
  <si>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</si>
  <si>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</si>
  <si>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</si>
  <si>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</si>
  <si>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</si>
  <si>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</si>
  <si>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</si>
  <si>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</si>
  <si>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</si>
  <si>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</si>
  <si>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</si>
  <si>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</si>
  <si>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</si>
  <si>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</si>
  <si>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</si>
  <si>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</si>
  <si>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</si>
  <si>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</si>
  <si>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</si>
  <si>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</si>
  <si>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</si>
  <si>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</si>
  <si>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</si>
  <si>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</si>
  <si>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</si>
  <si>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</si>
  <si>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</si>
  <si>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</si>
  <si>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</si>
  <si>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</si>
  <si>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</si>
  <si>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</si>
  <si>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</si>
  <si>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</si>
  <si>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</si>
  <si>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</si>
  <si>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</si>
  <si>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</si>
  <si>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</si>
  <si>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</si>
  <si>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</si>
  <si>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</si>
  <si>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</si>
  <si>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</si>
  <si>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</si>
  <si>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</si>
  <si>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</si>
  <si>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</si>
  <si>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</si>
  <si>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</si>
  <si>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</si>
  <si>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</si>
  <si>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</si>
  <si>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</si>
  <si>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</si>
  <si>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</si>
  <si>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</si>
  <si>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</si>
  <si>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</si>
  <si>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</si>
  <si>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</si>
  <si>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</si>
  <si>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</si>
  <si>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</si>
  <si>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</si>
  <si>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</si>
  <si>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</si>
  <si>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</si>
  <si>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</si>
  <si>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</si>
  <si>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</si>
  <si>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</si>
  <si>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</si>
  <si>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</si>
  <si>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</si>
  <si>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</si>
  <si>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</si>
  <si>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</si>
  <si>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</si>
  <si>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</si>
  <si>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</si>
  <si>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</si>
  <si>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</si>
  <si>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</si>
  <si>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</si>
  <si>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</si>
  <si>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</si>
  <si>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</si>
  <si>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</si>
  <si>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</si>
  <si>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</si>
  <si>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</si>
  <si>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</si>
  <si>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</si>
  <si>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</si>
  <si>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</si>
  <si>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</si>
  <si>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</si>
  <si>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</si>
  <si>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</si>
  <si>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</si>
  <si>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</si>
  <si>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</si>
  <si>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</si>
  <si>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</si>
  <si>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</si>
  <si>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</si>
  <si>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</si>
  <si>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</si>
  <si>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</si>
  <si>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</si>
  <si>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</si>
  <si>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</si>
  <si>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</si>
  <si>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</si>
  <si>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</si>
  <si>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</si>
  <si>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</si>
  <si>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</si>
  <si>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</si>
  <si>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</si>
  <si>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</si>
  <si>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</si>
  <si>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</si>
  <si>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</si>
  <si>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</si>
  <si>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</si>
  <si>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</si>
  <si>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</si>
  <si>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</si>
  <si>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</si>
  <si>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</si>
  <si>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</si>
  <si>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</si>
  <si>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</si>
  <si>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</si>
  <si>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</si>
  <si>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</si>
  <si>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</si>
  <si>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</si>
  <si>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</si>
  <si>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</si>
  <si>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</si>
  <si>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</si>
  <si>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</si>
  <si>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</si>
  <si>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</si>
  <si>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</si>
  <si>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</si>
  <si>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</si>
  <si>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</si>
  <si>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</si>
  <si>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</si>
  <si>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</si>
  <si>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</si>
  <si>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</si>
  <si>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</si>
  <si>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</si>
  <si>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</si>
  <si>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</si>
  <si>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</si>
  <si>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</si>
  <si>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</si>
  <si>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</si>
  <si>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</si>
  <si>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</si>
  <si>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</si>
  <si>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</si>
  <si>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</si>
  <si>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</si>
  <si>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</si>
  <si>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</si>
  <si>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</si>
  <si>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</si>
  <si>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</si>
  <si>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</si>
  <si>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</si>
  <si>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</si>
  <si>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</si>
  <si>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</si>
  <si>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</si>
  <si>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</si>
  <si>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</si>
  <si>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</si>
  <si>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</si>
  <si>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</si>
  <si>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</si>
  <si>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</si>
  <si>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</si>
  <si>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</si>
  <si>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</si>
  <si>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</si>
  <si>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</si>
  <si>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</si>
  <si>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</si>
  <si>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</si>
  <si>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</si>
  <si>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</si>
  <si>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</si>
  <si>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</si>
  <si>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</si>
  <si>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</si>
  <si>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</si>
  <si>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</si>
  <si>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</si>
  <si>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</si>
  <si>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</si>
  <si>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</si>
  <si>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</si>
  <si>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</si>
  <si>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</si>
  <si>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</si>
  <si>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</si>
  <si>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</si>
  <si>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</si>
  <si>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</si>
  <si>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</si>
  <si>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</si>
  <si>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</si>
  <si>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</si>
  <si>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</si>
  <si>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</si>
  <si>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</si>
  <si>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</si>
  <si>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</si>
  <si>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</si>
  <si>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</si>
  <si>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</si>
  <si>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</si>
  <si>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</si>
  <si>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</si>
  <si>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</si>
  <si>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</si>
  <si>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</si>
  <si>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</si>
  <si>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</si>
  <si>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</si>
  <si>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</si>
  <si>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</si>
  <si>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</si>
  <si>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</si>
  <si>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</si>
  <si>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</si>
  <si>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</si>
  <si>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</si>
  <si>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</si>
  <si>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</si>
  <si>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</si>
  <si>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</si>
  <si>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</si>
  <si>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</si>
  <si>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</si>
  <si>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</si>
  <si>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</si>
  <si>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</si>
  <si>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</si>
  <si>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</si>
  <si>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</si>
  <si>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</si>
  <si>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</si>
  <si>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</si>
  <si>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</si>
  <si>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</si>
  <si>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</si>
  <si>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</si>
  <si>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</si>
  <si>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</si>
  <si>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</si>
  <si>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</si>
  <si>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</si>
  <si>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</si>
  <si>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</si>
  <si>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</si>
  <si>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</si>
  <si>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</si>
  <si>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</si>
  <si>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</si>
  <si>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</si>
  <si>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</si>
  <si>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</si>
  <si>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</si>
  <si>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</si>
  <si>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</si>
  <si>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</si>
  <si>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</si>
  <si>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</si>
  <si>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</si>
  <si>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</si>
  <si>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</si>
  <si>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</si>
  <si>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</si>
  <si>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</si>
  <si>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</si>
  <si>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</si>
  <si>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</si>
  <si>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</si>
  <si>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</si>
  <si>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</si>
  <si>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</si>
  <si>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</si>
  <si>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</si>
  <si>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</si>
  <si>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</si>
  <si>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</si>
  <si>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</si>
  <si>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</si>
  <si>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</si>
  <si>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</si>
  <si>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</si>
  <si>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</si>
  <si>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</si>
  <si>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</si>
  <si>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</si>
  <si>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</si>
  <si>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</si>
  <si>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</si>
  <si>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</si>
  <si>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</si>
  <si>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</si>
  <si>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</si>
  <si>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</si>
  <si>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</si>
  <si>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</si>
  <si>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</si>
  <si>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</si>
  <si>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</si>
  <si>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</si>
  <si>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</si>
  <si>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</si>
  <si>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</si>
  <si>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</si>
  <si>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</si>
  <si>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</si>
  <si>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</si>
  <si>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</si>
  <si>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</si>
  <si>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</si>
  <si>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</si>
  <si>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</si>
  <si>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</si>
  <si>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</si>
  <si>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</si>
  <si>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</si>
  <si>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</si>
  <si>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</si>
  <si>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</si>
  <si>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</si>
  <si>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</si>
  <si>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</si>
  <si>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</si>
  <si>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</si>
  <si>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</si>
  <si>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</si>
  <si>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</si>
  <si>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</si>
  <si>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</si>
  <si>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</si>
  <si>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</si>
  <si>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</si>
  <si>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</si>
  <si>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</si>
  <si>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</si>
  <si>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</si>
  <si>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</si>
  <si>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</si>
  <si>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</si>
  <si>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</si>
  <si>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</si>
  <si>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</si>
  <si>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</si>
  <si>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</si>
  <si>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</si>
  <si>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</si>
  <si>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</si>
  <si>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</si>
  <si>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</si>
  <si>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</si>
  <si>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</si>
  <si>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</si>
  <si>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</si>
  <si>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</si>
  <si>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</si>
  <si>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</si>
  <si>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</si>
  <si>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</si>
  <si>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</si>
  <si>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</si>
  <si>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</si>
  <si>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</si>
  <si>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</si>
  <si>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</si>
  <si>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</si>
  <si>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</si>
  <si>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</si>
  <si>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</si>
  <si>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</si>
  <si>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</si>
  <si>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</si>
  <si>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</si>
  <si>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</si>
  <si>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</si>
  <si>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</si>
  <si>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</si>
  <si>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</si>
  <si>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</si>
  <si>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</si>
  <si>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</si>
  <si>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</si>
  <si>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</si>
  <si>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</si>
  <si>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</si>
  <si>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</si>
  <si>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</si>
  <si>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</si>
  <si>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</si>
  <si>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</si>
  <si>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</si>
  <si>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</si>
  <si>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</si>
  <si>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</si>
  <si>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</si>
  <si>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</si>
  <si>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</si>
  <si>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</si>
  <si>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</si>
  <si>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</si>
  <si>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</si>
  <si>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</si>
  <si>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</si>
  <si>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</si>
  <si>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</si>
  <si>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</si>
  <si>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</si>
  <si>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</si>
  <si>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</si>
  <si>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</si>
  <si>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</si>
  <si>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</si>
  <si>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</si>
  <si>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</si>
  <si>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</si>
  <si>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</si>
  <si>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</si>
  <si>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</si>
  <si>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</si>
  <si>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</si>
  <si>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</si>
  <si>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</si>
  <si>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</si>
  <si>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</si>
  <si>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</si>
  <si>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</si>
  <si>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</si>
  <si>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</si>
  <si>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</si>
  <si>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</si>
  <si>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</si>
  <si>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</si>
  <si>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</si>
  <si>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</si>
  <si>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</si>
  <si>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</si>
  <si>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</si>
  <si>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</si>
  <si>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</si>
  <si>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</si>
  <si>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</si>
  <si>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</si>
  <si>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</si>
  <si>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</si>
  <si>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</si>
  <si>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</si>
  <si>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</si>
  <si>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</si>
  <si>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</si>
  <si>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</si>
  <si>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</si>
  <si>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</si>
  <si>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</si>
  <si>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</si>
  <si>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</si>
  <si>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</si>
  <si>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</si>
  <si>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</si>
  <si>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</si>
  <si>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</si>
  <si>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</si>
  <si>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</si>
  <si>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</si>
  <si>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</si>
  <si>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</si>
  <si>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</si>
  <si>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</si>
  <si>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</si>
  <si>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</si>
  <si>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</si>
  <si>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</si>
  <si>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</si>
  <si>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</si>
  <si>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</si>
  <si>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</si>
  <si>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</si>
  <si>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</si>
  <si>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</si>
  <si>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</si>
  <si>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</si>
  <si>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</si>
  <si>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</si>
  <si>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</si>
  <si>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</si>
  <si>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</si>
  <si>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</si>
  <si>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</si>
  <si>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</si>
  <si>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</si>
  <si>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</si>
  <si>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</si>
  <si>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</si>
  <si>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</si>
  <si>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</si>
  <si>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</si>
  <si>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</si>
  <si>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</si>
  <si>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</si>
  <si>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</si>
  <si>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</si>
  <si>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</si>
  <si>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</si>
  <si>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</si>
  <si>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</si>
  <si>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</si>
  <si>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</si>
  <si>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</si>
  <si>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</si>
  <si>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</si>
  <si>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</si>
  <si>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</si>
  <si>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</si>
  <si>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</si>
  <si>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</si>
  <si>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</si>
  <si>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</si>
  <si>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</si>
  <si>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</si>
  <si>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</si>
  <si>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</si>
  <si>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</si>
  <si>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</si>
  <si>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</si>
  <si>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</si>
  <si>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</si>
  <si>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</si>
  <si>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</si>
  <si>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</si>
  <si>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</si>
  <si>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</si>
  <si>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</si>
  <si>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</si>
  <si>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</si>
  <si>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</si>
  <si>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</si>
  <si>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</si>
  <si>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</si>
  <si>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</si>
  <si>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</si>
  <si>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</si>
  <si>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</si>
  <si>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</si>
  <si>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</si>
  <si>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</si>
  <si>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</si>
  <si>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</si>
  <si>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</si>
  <si>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</si>
  <si>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</si>
  <si>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</si>
  <si>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</si>
  <si>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</si>
  <si>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</si>
  <si>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</si>
  <si>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</si>
  <si>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</si>
  <si>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</si>
  <si>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</si>
  <si>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</si>
  <si>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</si>
  <si>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</si>
  <si>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</si>
  <si>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</si>
  <si>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</si>
  <si>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</si>
  <si>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</si>
  <si>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</si>
  <si>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</si>
  <si>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</si>
  <si>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</si>
  <si>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</si>
  <si>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</si>
  <si>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</si>
  <si>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</si>
  <si>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</si>
  <si>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</si>
  <si>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</si>
  <si>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</si>
  <si>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</si>
  <si>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</si>
  <si>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</si>
  <si>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</si>
  <si>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</si>
  <si>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</si>
  <si>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</si>
  <si>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</si>
  <si>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</si>
  <si>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</si>
  <si>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</si>
  <si>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</si>
  <si>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</si>
  <si>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</si>
  <si>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</si>
  <si>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</si>
  <si>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</si>
  <si>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</si>
  <si>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</si>
  <si>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</si>
  <si>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</si>
  <si>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</si>
  <si>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</si>
  <si>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</si>
  <si>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</si>
  <si>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</si>
  <si>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</si>
  <si>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</si>
  <si>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</si>
  <si>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</si>
  <si>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</si>
  <si>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</si>
  <si>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</si>
  <si>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</si>
  <si>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</si>
  <si>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</si>
  <si>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</si>
  <si>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</si>
  <si>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</si>
  <si>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</si>
  <si>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</si>
  <si>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</si>
  <si>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</si>
  <si>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</si>
  <si>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</si>
  <si>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</si>
  <si>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</si>
  <si>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</si>
  <si>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</si>
  <si>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</si>
  <si>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</si>
  <si>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</si>
  <si>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</si>
  <si>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</si>
  <si>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</si>
  <si>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</si>
  <si>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</si>
  <si>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</si>
  <si>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</si>
  <si>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</si>
  <si>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</si>
  <si>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</si>
  <si>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</si>
  <si>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</si>
  <si>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</si>
  <si>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</si>
  <si>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</si>
  <si>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</si>
  <si>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</si>
  <si>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</si>
  <si>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</si>
  <si>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</si>
  <si>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</si>
  <si>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</si>
  <si>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</si>
  <si>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</si>
  <si>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</si>
  <si>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</si>
  <si>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</si>
  <si>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</si>
  <si>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</si>
  <si>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</si>
  <si>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</si>
  <si>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</si>
  <si>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</si>
  <si>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</si>
  <si>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</si>
  <si>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</si>
  <si>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</si>
  <si>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</si>
  <si>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</si>
  <si>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</si>
  <si>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</si>
  <si>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</si>
  <si>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</si>
  <si>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</si>
  <si>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</si>
  <si>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</si>
  <si>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</si>
  <si>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</si>
  <si>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</si>
  <si>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</si>
  <si>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</si>
  <si>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</si>
  <si>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</si>
  <si>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</si>
  <si>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</si>
  <si>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</si>
  <si>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</si>
  <si>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</si>
  <si>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</si>
  <si>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</si>
  <si>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</si>
  <si>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</si>
  <si>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</si>
  <si>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</si>
  <si>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</si>
  <si>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</si>
  <si>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</si>
  <si>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</si>
  <si>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</si>
  <si>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</si>
  <si>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</si>
  <si>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</si>
  <si>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</si>
  <si>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</si>
  <si>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</si>
  <si>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</si>
  <si>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</si>
  <si>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</si>
  <si>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</si>
  <si>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</si>
  <si>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</si>
  <si>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</si>
  <si>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</si>
  <si>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</si>
  <si>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</si>
  <si>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</si>
  <si>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</si>
  <si>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</si>
  <si>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</si>
  <si>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</si>
  <si>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</si>
  <si>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</si>
  <si>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</si>
  <si>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</si>
  <si>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</si>
  <si>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</si>
  <si>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</si>
  <si>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</si>
  <si>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</si>
  <si>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</si>
  <si>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</si>
  <si>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</si>
  <si>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</si>
  <si>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</si>
  <si>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</si>
  <si>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</si>
  <si>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</si>
  <si>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</si>
  <si>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</si>
  <si>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</si>
  <si>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</si>
  <si>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</si>
  <si>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</si>
  <si>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</si>
  <si>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</si>
  <si>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</si>
  <si>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</si>
  <si>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</si>
  <si>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</si>
  <si>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</si>
  <si>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</si>
  <si>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</si>
  <si>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</si>
  <si>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</si>
  <si>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</si>
  <si>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</si>
  <si>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</si>
  <si>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</si>
  <si>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</si>
  <si>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</si>
  <si>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</si>
  <si>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</si>
  <si>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</si>
  <si>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</si>
  <si>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</si>
  <si>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</si>
  <si>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</si>
  <si>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</si>
  <si>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</si>
  <si>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</si>
  <si>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</si>
  <si>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</si>
  <si>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</si>
  <si>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</si>
  <si>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</si>
  <si>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</si>
  <si>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</si>
  <si>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</si>
  <si>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</si>
  <si>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</si>
  <si>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</si>
  <si>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</si>
  <si>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</si>
  <si>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</si>
  <si>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</si>
  <si>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</si>
  <si>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</si>
  <si>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</si>
  <si>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</si>
  <si>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</si>
  <si>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</si>
  <si>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</si>
  <si>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</si>
  <si>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</si>
  <si>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</si>
  <si>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</si>
  <si>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</si>
  <si>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</si>
  <si>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</si>
  <si>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</si>
  <si>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</si>
  <si>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</si>
  <si>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</si>
  <si>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</si>
  <si>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</si>
  <si>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</si>
  <si>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</si>
  <si>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</si>
  <si>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</si>
  <si>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</si>
  <si>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</si>
  <si>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</si>
  <si>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</si>
  <si>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</si>
  <si>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</si>
  <si>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</si>
  <si>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</si>
  <si>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</si>
  <si>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</si>
  <si>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</si>
  <si>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</si>
  <si>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</si>
  <si>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</si>
  <si>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</si>
  <si>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</si>
  <si>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</si>
  <si>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</si>
  <si>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</si>
  <si>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</si>
  <si>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</si>
  <si>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</si>
  <si>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</si>
  <si>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</si>
  <si>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</si>
  <si>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</si>
  <si>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</si>
  <si>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</si>
  <si>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</si>
  <si>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</si>
  <si>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</si>
  <si>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</si>
  <si>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</si>
  <si>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</si>
  <si>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</si>
  <si>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</si>
  <si>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</si>
  <si>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</si>
  <si>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</si>
  <si>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</si>
  <si>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</si>
  <si>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</si>
  <si>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</si>
  <si>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</si>
  <si>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</si>
  <si>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</si>
  <si>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</si>
  <si>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</si>
  <si>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</si>
  <si>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</si>
  <si>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</si>
  <si>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</si>
  <si>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</si>
  <si>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</si>
  <si>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</si>
  <si>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</si>
  <si>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</si>
  <si>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</si>
  <si>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</si>
  <si>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</si>
  <si>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</si>
  <si>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</si>
  <si>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</si>
  <si>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</si>
  <si>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</si>
  <si>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</si>
  <si>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</si>
  <si>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</si>
  <si>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</si>
  <si>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</si>
  <si>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</si>
  <si>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</si>
  <si>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</si>
  <si>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</si>
  <si>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</si>
  <si>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</si>
  <si>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</si>
  <si>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</si>
  <si>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</si>
  <si>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</si>
  <si>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</si>
  <si>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</si>
  <si>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</si>
  <si>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</si>
  <si>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</si>
  <si>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</si>
  <si>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</si>
  <si>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</si>
  <si>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</si>
  <si>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</si>
  <si>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</si>
  <si>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</si>
  <si>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</si>
  <si>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</si>
  <si>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</si>
  <si>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</si>
  <si>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</si>
  <si>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</si>
  <si>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</si>
  <si>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</si>
  <si>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</si>
  <si>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</si>
  <si>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</si>
  <si>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</si>
  <si>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</si>
  <si>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</si>
  <si>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</si>
  <si>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</si>
  <si>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</si>
  <si>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</si>
  <si>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</si>
  <si>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</si>
  <si>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</si>
  <si>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</si>
  <si>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</si>
  <si>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</si>
  <si>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</si>
  <si>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</si>
  <si>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</si>
  <si>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</si>
  <si>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</si>
  <si>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</si>
  <si>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</si>
  <si>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</si>
  <si>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</si>
  <si>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</si>
  <si>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</si>
  <si>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</si>
  <si>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</si>
  <si>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</si>
  <si>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</si>
  <si>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</si>
  <si>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</si>
  <si>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</si>
  <si>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</si>
  <si>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</si>
  <si>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</si>
  <si>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</si>
  <si>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</si>
  <si>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</si>
  <si>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</si>
  <si>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</si>
  <si>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</si>
  <si>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</si>
  <si>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</si>
  <si>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</si>
  <si>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</si>
  <si>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</si>
  <si>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</si>
  <si>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</si>
  <si>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</si>
  <si>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</si>
  <si>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</si>
  <si>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</si>
  <si>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</si>
  <si>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</si>
  <si>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</si>
  <si>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</si>
  <si>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</si>
  <si>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</si>
  <si>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</si>
  <si>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</si>
  <si>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</si>
  <si>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</si>
  <si>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</si>
  <si>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</si>
  <si>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</si>
  <si>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</si>
  <si>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</si>
  <si>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</si>
  <si>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</si>
  <si>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</si>
  <si>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</si>
  <si>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</si>
  <si>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</si>
  <si>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</si>
  <si>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</si>
  <si>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</si>
  <si>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</si>
  <si>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</si>
  <si>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</si>
  <si>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</si>
  <si>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</si>
  <si>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</si>
  <si>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</si>
  <si>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</si>
  <si>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</si>
  <si>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</si>
  <si>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</si>
  <si>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</si>
  <si>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</si>
  <si>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</si>
  <si>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</si>
  <si>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</si>
  <si>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</si>
  <si>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</si>
  <si>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</si>
  <si>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</si>
  <si>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</si>
  <si>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</si>
  <si>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</si>
  <si>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</si>
  <si>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</si>
  <si>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</si>
  <si>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</si>
  <si>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</si>
  <si>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</si>
  <si>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</si>
  <si>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</si>
  <si>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</si>
  <si>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</si>
  <si>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</si>
  <si>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</si>
  <si>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</si>
  <si>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</si>
  <si>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</si>
  <si>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</si>
  <si>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</si>
  <si>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</si>
  <si>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</si>
  <si>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</si>
  <si>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</si>
  <si>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</si>
  <si>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</si>
  <si>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</si>
  <si>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</si>
  <si>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</si>
  <si>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</si>
  <si>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</si>
  <si>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</si>
  <si>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</si>
  <si>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</si>
  <si>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</si>
  <si>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</si>
  <si>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</si>
  <si>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</si>
  <si>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</si>
  <si>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</si>
  <si>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</si>
  <si>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</si>
  <si>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</si>
  <si>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</si>
  <si>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</si>
  <si>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</si>
  <si>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</si>
  <si>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</si>
  <si>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</si>
  <si>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</si>
  <si>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</si>
  <si>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</si>
  <si>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</si>
  <si>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</si>
  <si>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</si>
  <si>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</si>
  <si>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</si>
  <si>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</si>
  <si>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</si>
  <si>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</si>
  <si>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</si>
  <si>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</si>
  <si>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</si>
  <si>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</si>
  <si>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</si>
  <si>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</si>
  <si>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</si>
  <si>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</si>
  <si>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</si>
  <si>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</si>
  <si>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</si>
  <si>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</si>
  <si>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</si>
  <si>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</si>
  <si>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</si>
  <si>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</si>
  <si>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</si>
  <si>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</si>
  <si>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</si>
  <si>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</si>
  <si>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</si>
  <si>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</si>
  <si>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</si>
  <si>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</si>
  <si>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</si>
  <si>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</si>
  <si>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</si>
  <si>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</si>
  <si>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</si>
  <si>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</si>
  <si>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</si>
  <si>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</si>
  <si>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</si>
  <si>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</si>
  <si>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</si>
  <si>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</si>
  <si>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</si>
  <si>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</si>
  <si>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</si>
  <si>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</si>
  <si>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</si>
  <si>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</si>
  <si>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</si>
  <si>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</si>
  <si>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</si>
  <si>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</si>
  <si>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</si>
  <si>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</si>
  <si>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</si>
  <si>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</si>
  <si>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</si>
  <si>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</si>
  <si>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</si>
  <si>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</si>
  <si>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</si>
  <si>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</si>
  <si>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</si>
  <si>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</si>
  <si>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</si>
  <si>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</si>
  <si>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</si>
  <si>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</si>
  <si>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</si>
  <si>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</si>
  <si>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</si>
  <si>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</si>
  <si>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</si>
  <si>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</si>
  <si>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</si>
  <si>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</si>
  <si>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</si>
  <si>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</si>
  <si>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</si>
  <si>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</si>
  <si>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</si>
  <si>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</si>
  <si>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</si>
  <si>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</si>
  <si>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</si>
  <si>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</si>
  <si>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</si>
  <si>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</si>
  <si>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</si>
  <si>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</si>
  <si>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</si>
  <si>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</si>
  <si>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</si>
  <si>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</si>
  <si>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</si>
  <si>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</si>
  <si>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</si>
  <si>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</si>
  <si>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</si>
  <si>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</si>
  <si>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</si>
  <si>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</si>
  <si>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</si>
  <si>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</si>
  <si>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</si>
  <si>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</si>
  <si>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</si>
  <si>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</si>
  <si>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</si>
  <si>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</si>
  <si>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</si>
  <si>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</si>
  <si>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</si>
  <si>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</si>
  <si>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</si>
  <si>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</si>
  <si>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</si>
  <si>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</si>
  <si>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</si>
  <si>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</si>
  <si>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</si>
  <si>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</si>
  <si>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</si>
  <si>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</si>
  <si>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</si>
  <si>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</si>
  <si>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</si>
  <si>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</si>
  <si>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</si>
  <si>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</si>
  <si>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</si>
  <si>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</si>
  <si>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</si>
  <si>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</si>
  <si>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</si>
  <si>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</si>
  <si>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</si>
  <si>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</si>
  <si>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</si>
  <si>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</si>
  <si>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</si>
  <si>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</si>
  <si>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</si>
  <si>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</si>
  <si>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</si>
  <si>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</si>
  <si>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</si>
  <si>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</si>
  <si>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</si>
  <si>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</si>
  <si>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</si>
  <si>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</si>
  <si>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</si>
  <si>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</si>
  <si>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</si>
  <si>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</si>
  <si>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</si>
  <si>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</si>
  <si>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</si>
  <si>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</si>
  <si>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</si>
  <si>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</si>
  <si>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</si>
  <si>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</si>
  <si>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</si>
  <si>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</si>
  <si>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</si>
  <si>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</si>
  <si>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</si>
  <si>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</si>
  <si>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</si>
  <si>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</si>
  <si>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</si>
  <si>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</si>
  <si>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</si>
  <si>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</si>
  <si>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</si>
  <si>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</si>
  <si>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</si>
  <si>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</si>
  <si>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</si>
  <si>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</si>
  <si>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</si>
  <si>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</si>
  <si>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</si>
  <si>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</si>
  <si>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</si>
  <si>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</si>
  <si>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</si>
  <si>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</si>
  <si>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</si>
  <si>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</si>
  <si>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</si>
  <si>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</si>
  <si>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</si>
  <si>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</si>
  <si>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</si>
  <si>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</si>
  <si>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</si>
  <si>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</si>
  <si>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</si>
  <si>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</si>
  <si>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</si>
  <si>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</si>
  <si>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</si>
  <si>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</si>
  <si>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</si>
  <si>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</si>
  <si>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</si>
  <si>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</si>
  <si>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</si>
  <si>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</si>
  <si>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</si>
  <si>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</si>
  <si>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</si>
  <si>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</si>
  <si>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</si>
  <si>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</si>
  <si>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</si>
  <si>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</si>
  <si>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</si>
  <si>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</si>
  <si>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</si>
  <si>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</si>
  <si>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</si>
  <si>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</si>
  <si>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</si>
  <si>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</si>
  <si>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</si>
  <si>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</si>
  <si>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</si>
  <si>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</si>
  <si>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</si>
  <si>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</si>
  <si>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</si>
  <si>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</si>
  <si>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</si>
  <si>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</si>
  <si>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</si>
  <si>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</si>
  <si>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</si>
  <si>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</si>
  <si>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</si>
  <si>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</si>
  <si>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</si>
  <si>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</si>
  <si>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</si>
  <si>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</si>
  <si>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</si>
  <si>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</si>
  <si>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</si>
  <si>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</si>
  <si>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</si>
  <si>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</si>
  <si>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</si>
  <si>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</si>
  <si>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</si>
  <si>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</si>
  <si>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</si>
  <si>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</si>
  <si>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</si>
  <si>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</si>
  <si>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</si>
  <si>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</si>
  <si>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</si>
  <si>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</si>
  <si>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</si>
  <si>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</si>
  <si>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</si>
  <si>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</si>
  <si>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</si>
  <si>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</si>
  <si>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</si>
  <si>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</si>
  <si>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</si>
  <si>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</si>
  <si>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</si>
  <si>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</si>
  <si>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</si>
  <si>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</si>
  <si>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</si>
  <si>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</si>
  <si>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</si>
  <si>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</si>
  <si>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</si>
  <si>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</si>
  <si>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</si>
  <si>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</si>
  <si>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</si>
  <si>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</si>
  <si>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</si>
  <si>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</si>
  <si>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</si>
  <si>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</si>
  <si>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</si>
  <si>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</si>
  <si>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</si>
  <si>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</si>
  <si>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</si>
  <si>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</si>
  <si>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</si>
  <si>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</si>
  <si>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</si>
  <si>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</si>
  <si>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</si>
  <si>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</si>
  <si>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</si>
  <si>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</si>
  <si>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</si>
  <si>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</si>
  <si>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</si>
  <si>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</si>
  <si>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</si>
  <si>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</si>
  <si>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</si>
  <si>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</si>
  <si>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</si>
  <si>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</si>
  <si>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</si>
  <si>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</si>
  <si>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</si>
  <si>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</si>
  <si>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</si>
  <si>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</si>
  <si>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</si>
  <si>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</si>
  <si>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</si>
  <si>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</si>
  <si>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</si>
  <si>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</si>
  <si>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</si>
  <si>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</si>
  <si>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</si>
  <si>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</si>
  <si>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</si>
  <si>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</si>
  <si>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</si>
  <si>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</si>
  <si>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</si>
  <si>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</si>
  <si>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</si>
  <si>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</si>
  <si>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</si>
  <si>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</si>
  <si>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</si>
  <si>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</si>
  <si>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</si>
  <si>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</si>
  <si>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</si>
  <si>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</si>
  <si>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</si>
  <si>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</si>
  <si>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</si>
  <si>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</si>
  <si>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</si>
  <si>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</si>
  <si>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</si>
  <si>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</si>
  <si>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</si>
  <si>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</si>
  <si>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</si>
  <si>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</si>
  <si>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</si>
  <si>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</si>
  <si>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</si>
  <si>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</si>
  <si>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</si>
  <si>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</si>
  <si>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</si>
  <si>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</si>
  <si>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</si>
  <si>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</si>
  <si>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</si>
  <si>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</si>
  <si>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</si>
  <si>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</si>
  <si>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</si>
  <si>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</si>
  <si>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</si>
  <si>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</si>
  <si>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</si>
  <si>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</si>
  <si>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</si>
  <si>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</si>
  <si>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</si>
  <si>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</si>
  <si>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</si>
  <si>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</si>
  <si>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</si>
  <si>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</si>
  <si>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</si>
  <si>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</si>
  <si>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</si>
  <si>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</si>
  <si>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</si>
  <si>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</si>
  <si>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</si>
  <si>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</si>
  <si>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</si>
  <si>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</si>
  <si>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</si>
  <si>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</si>
  <si>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</si>
  <si>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</si>
  <si>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</si>
  <si>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</si>
  <si>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</si>
  <si>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</si>
  <si>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</si>
  <si>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</si>
  <si>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</si>
  <si>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</si>
  <si>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</si>
  <si>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</si>
  <si>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</si>
  <si>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</si>
  <si>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</si>
  <si>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</si>
  <si>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</si>
  <si>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</si>
  <si>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</si>
  <si>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</si>
  <si>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</si>
  <si>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</si>
  <si>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</si>
  <si>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</si>
  <si>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</si>
  <si>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</si>
  <si>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</si>
  <si>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</si>
  <si>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</si>
  <si>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</si>
  <si>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</si>
  <si>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</si>
  <si>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</si>
  <si>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</si>
  <si>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</si>
  <si>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</si>
  <si>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</si>
  <si>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</si>
  <si>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</si>
  <si>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</si>
  <si>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</si>
  <si>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</si>
  <si>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</si>
  <si>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</si>
  <si>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</si>
  <si>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</si>
  <si>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</si>
  <si>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</si>
  <si>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</si>
  <si>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</si>
  <si>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</si>
  <si>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</si>
  <si>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</si>
  <si>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</si>
  <si>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</si>
  <si>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</si>
  <si>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</si>
  <si>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</si>
  <si>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</si>
  <si>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</si>
  <si>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</si>
  <si>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</si>
  <si>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</si>
  <si>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</si>
  <si>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</si>
  <si>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</si>
  <si>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</si>
  <si>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</si>
  <si>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</si>
  <si>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</si>
  <si>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</si>
  <si>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</si>
  <si>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</si>
  <si>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</si>
  <si>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</si>
  <si>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</si>
  <si>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</si>
  <si>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</si>
  <si>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</si>
  <si>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</si>
  <si>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</si>
  <si>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</si>
  <si>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</si>
  <si>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</si>
  <si>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</si>
  <si>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</si>
  <si>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</si>
  <si>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</si>
  <si>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</si>
  <si>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</si>
  <si>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</si>
  <si>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</si>
  <si>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</si>
  <si>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</si>
  <si>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</si>
  <si>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</si>
  <si>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</si>
  <si>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</si>
  <si>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</si>
  <si>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</si>
  <si>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</si>
  <si>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</si>
  <si>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</si>
  <si>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</si>
  <si>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</si>
  <si>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</si>
  <si>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</si>
  <si>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</si>
  <si>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</si>
  <si>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</si>
  <si>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</si>
  <si>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</si>
  <si>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</si>
  <si>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</si>
  <si>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</si>
  <si>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</si>
  <si>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</si>
  <si>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</si>
  <si>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</si>
  <si>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</si>
  <si>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</si>
  <si>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</si>
  <si>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</si>
  <si>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</si>
  <si>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</si>
  <si>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</si>
  <si>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</si>
  <si>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</si>
  <si>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</si>
  <si>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</si>
  <si>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</si>
  <si>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</si>
  <si>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</si>
  <si>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</si>
  <si>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</si>
  <si>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</si>
  <si>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</si>
  <si>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</si>
  <si>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</si>
  <si>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</si>
  <si>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</si>
  <si>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</si>
  <si>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</si>
  <si>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</si>
  <si>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</si>
  <si>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</si>
  <si>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</si>
  <si>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</si>
  <si>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</si>
  <si>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</si>
  <si>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</si>
  <si>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</si>
  <si>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</si>
  <si>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</si>
  <si>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</si>
  <si>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</si>
  <si>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</si>
  <si>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</si>
  <si>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</si>
  <si>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</si>
  <si>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</si>
  <si>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</si>
  <si>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</si>
  <si>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</si>
  <si>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</si>
  <si>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</si>
  <si>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</si>
  <si>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</si>
  <si>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</si>
  <si>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</si>
  <si>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</si>
  <si>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</si>
  <si>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</si>
  <si>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</si>
  <si>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</si>
  <si>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</si>
  <si>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</si>
  <si>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</si>
  <si>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</si>
  <si>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</si>
  <si>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</si>
  <si>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</si>
  <si>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</si>
  <si>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</si>
  <si>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</si>
  <si>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</si>
  <si>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</si>
  <si>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</si>
  <si>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</si>
  <si>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</si>
  <si>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</si>
  <si>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</si>
  <si>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</si>
  <si>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</si>
  <si>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</si>
  <si>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</si>
  <si>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</si>
  <si>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</si>
  <si>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</si>
  <si>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</si>
  <si>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</si>
  <si>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</si>
  <si>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</si>
  <si>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</si>
  <si>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</si>
  <si>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</si>
  <si>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</si>
  <si>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</si>
  <si>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</si>
  <si>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</si>
  <si>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</si>
  <si>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</si>
  <si>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</si>
  <si>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</si>
  <si>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</si>
  <si>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</si>
  <si>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</si>
  <si>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</si>
  <si>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</si>
  <si>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</si>
  <si>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</si>
  <si>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</si>
  <si>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</si>
  <si>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</si>
  <si>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</si>
  <si>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</si>
  <si>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</si>
  <si>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</si>
  <si>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</si>
  <si>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</si>
  <si>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</si>
  <si>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</si>
  <si>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</si>
  <si>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</si>
  <si>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</si>
  <si>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</si>
  <si>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</si>
  <si>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</si>
  <si>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</si>
  <si>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</si>
  <si>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</si>
  <si>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</si>
  <si>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</si>
  <si>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</si>
  <si>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</si>
  <si>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</si>
  <si>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</si>
  <si>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</si>
  <si>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</si>
  <si>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</si>
  <si>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</si>
  <si>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</si>
  <si>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</si>
  <si>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</si>
  <si>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</si>
  <si>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</si>
  <si>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</si>
  <si>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</si>
  <si>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</si>
  <si>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</si>
  <si>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</si>
  <si>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</si>
  <si>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</si>
  <si>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</si>
  <si>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</si>
  <si>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</si>
  <si>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</si>
  <si>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</si>
  <si>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</si>
  <si>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</si>
  <si>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</si>
  <si>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</si>
  <si>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</si>
  <si>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</si>
  <si>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</si>
  <si>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</si>
  <si>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</si>
  <si>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</si>
  <si>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</si>
  <si>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</si>
  <si>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</si>
  <si>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</si>
  <si>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</si>
  <si>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</si>
  <si>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</si>
  <si>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</si>
  <si>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</si>
  <si>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</si>
  <si>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</si>
  <si>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</si>
  <si>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</si>
  <si>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</si>
  <si>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</si>
  <si>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</si>
  <si>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</si>
  <si>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</si>
  <si>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</si>
  <si>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</si>
  <si>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</si>
  <si>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</si>
  <si>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</si>
  <si>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</si>
  <si>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</si>
  <si>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</si>
  <si>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</si>
  <si>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</si>
  <si>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</si>
  <si>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</si>
  <si>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</si>
  <si>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</si>
  <si>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</si>
  <si>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</si>
  <si>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</si>
  <si>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</si>
  <si>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</si>
  <si>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</si>
  <si>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</si>
  <si>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</si>
  <si>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</si>
  <si>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</si>
  <si>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</si>
  <si>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</si>
  <si>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</si>
  <si>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</si>
  <si>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</si>
  <si>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</si>
  <si>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</si>
  <si>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</si>
  <si>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</si>
  <si>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</si>
  <si>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</si>
  <si>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</si>
  <si>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</si>
  <si>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</si>
  <si>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</si>
  <si>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</si>
  <si>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</si>
  <si>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</si>
  <si>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</si>
  <si>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</si>
  <si>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</si>
  <si>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</si>
  <si>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</si>
  <si>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</si>
  <si>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</si>
  <si>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</si>
  <si>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</si>
  <si>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</si>
  <si>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</si>
  <si>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</si>
  <si>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</si>
  <si>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</si>
  <si>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</si>
  <si>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</si>
  <si>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</si>
  <si>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</si>
  <si>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</si>
  <si>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</si>
  <si>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</si>
  <si>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</si>
  <si>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</si>
  <si>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</si>
  <si>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</si>
  <si>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</si>
  <si>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</si>
  <si>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</si>
  <si>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</si>
  <si>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</si>
  <si>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</si>
  <si>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</si>
  <si>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</si>
  <si>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</si>
  <si>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</si>
  <si>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</si>
  <si>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</si>
  <si>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</si>
  <si>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</si>
  <si>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</si>
  <si>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</si>
  <si>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</si>
  <si>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</si>
  <si>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</si>
  <si>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</si>
  <si>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</si>
  <si>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</si>
  <si>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</si>
  <si>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</si>
  <si>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</si>
  <si>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</si>
  <si>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</si>
  <si>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</si>
  <si>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</si>
  <si>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</si>
  <si>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</si>
  <si>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</si>
  <si>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</si>
  <si>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</si>
  <si>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</si>
  <si>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</si>
  <si>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</si>
  <si>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</si>
  <si>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</si>
  <si>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</si>
  <si>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</si>
  <si>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</si>
  <si>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</si>
  <si>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</si>
  <si>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</si>
  <si>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</si>
  <si>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</si>
  <si>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</si>
  <si>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</si>
  <si>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</si>
  <si>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</si>
  <si>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</si>
  <si>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</si>
  <si>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</si>
  <si>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</si>
  <si>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</si>
  <si>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</si>
  <si>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</si>
  <si>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</si>
  <si>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</si>
  <si>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</si>
  <si>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</si>
  <si>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</si>
  <si>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</si>
  <si>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</si>
  <si>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</si>
  <si>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</si>
  <si>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</si>
  <si>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</si>
  <si>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</si>
  <si>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</si>
  <si>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</si>
  <si>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</si>
  <si>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</si>
  <si>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</si>
  <si>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</si>
  <si>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</si>
  <si>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</si>
  <si>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</si>
  <si>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</si>
  <si>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</si>
  <si>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</si>
  <si>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</si>
  <si>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</si>
  <si>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</si>
  <si>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</si>
  <si>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</si>
  <si>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</si>
  <si>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</si>
  <si>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</si>
  <si>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</si>
  <si>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</si>
  <si>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</si>
  <si>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</si>
  <si>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</si>
  <si>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</si>
  <si>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</si>
  <si>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</si>
  <si>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</si>
  <si>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</si>
  <si>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</si>
  <si>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</si>
  <si>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</si>
  <si>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</si>
  <si>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</si>
  <si>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</si>
  <si>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</si>
  <si>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</si>
  <si>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</si>
  <si>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</si>
  <si>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</si>
  <si>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</si>
  <si>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</si>
  <si>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</si>
  <si>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</si>
  <si>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</si>
  <si>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</si>
  <si>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</si>
  <si>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</si>
  <si>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</si>
  <si>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</si>
  <si>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</si>
  <si>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</si>
  <si>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</si>
  <si>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</si>
  <si>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</si>
  <si>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</si>
  <si>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</si>
  <si>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</si>
  <si>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</si>
  <si>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</si>
  <si>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</si>
  <si>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</si>
  <si>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</si>
  <si>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</si>
  <si>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</si>
  <si>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</si>
  <si>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</si>
  <si>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</si>
  <si>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</si>
  <si>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</si>
  <si>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</si>
  <si>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</si>
  <si>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</si>
  <si>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</si>
  <si>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</si>
  <si>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</si>
  <si>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</si>
  <si>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</si>
  <si>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</si>
  <si>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</si>
  <si>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</si>
  <si>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</si>
  <si>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</si>
  <si>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</si>
  <si>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</si>
  <si>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</si>
  <si>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</si>
  <si>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</si>
  <si>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</si>
  <si>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</si>
  <si>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</si>
  <si>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</si>
  <si>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</si>
  <si>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</si>
  <si>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</si>
  <si>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</si>
  <si>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</si>
  <si>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</si>
  <si>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</si>
  <si>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</si>
  <si>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</si>
  <si>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</si>
  <si>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</si>
  <si>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</si>
  <si>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</si>
  <si>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</si>
  <si>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</si>
  <si>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</si>
  <si>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</si>
  <si>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</si>
  <si>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</si>
  <si>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</si>
  <si>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</si>
  <si>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</si>
  <si>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</si>
  <si>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</si>
  <si>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</si>
  <si>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</si>
  <si>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</si>
  <si>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</si>
  <si>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</si>
  <si>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</si>
  <si>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</si>
  <si>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</si>
  <si>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</si>
  <si>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</si>
  <si>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</si>
  <si>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</si>
  <si>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</si>
  <si>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</si>
  <si>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</si>
  <si>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</si>
  <si>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</si>
  <si>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</si>
  <si>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</si>
  <si>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</si>
  <si>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</si>
  <si>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</si>
  <si>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</si>
  <si>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</si>
  <si>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</si>
  <si>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</si>
  <si>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</si>
  <si>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</si>
  <si>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</si>
  <si>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</si>
  <si>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</si>
  <si>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</si>
  <si>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</si>
  <si>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</si>
  <si>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</si>
  <si>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</si>
  <si>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</si>
  <si>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</si>
  <si>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</si>
  <si>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</si>
  <si>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</si>
  <si>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</si>
  <si>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</si>
  <si>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</si>
  <si>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</si>
  <si>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</si>
  <si>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</si>
  <si>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</si>
  <si>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</si>
  <si>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</si>
  <si>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</si>
  <si>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</si>
  <si>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</si>
  <si>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</si>
  <si>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</si>
  <si>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</si>
  <si>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</si>
  <si>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</si>
  <si>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</si>
  <si>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</si>
  <si>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</si>
  <si>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</si>
  <si>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</si>
  <si>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</si>
  <si>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</si>
  <si>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</si>
  <si>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</si>
  <si>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</si>
  <si>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</si>
  <si>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</si>
  <si>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</si>
  <si>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</si>
  <si>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</si>
  <si>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</si>
  <si>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</si>
  <si>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</si>
  <si>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</si>
  <si>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</si>
  <si>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</si>
  <si>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</si>
  <si>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</si>
  <si>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</si>
  <si>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</si>
  <si>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</si>
  <si>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</si>
  <si>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</si>
  <si>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</si>
  <si>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</si>
  <si>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</si>
  <si>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</si>
  <si>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</si>
  <si>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</si>
  <si>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</si>
  <si>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</si>
  <si>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</si>
  <si>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</si>
  <si>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</si>
  <si>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</si>
  <si>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</si>
  <si>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</si>
  <si>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</si>
  <si>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</si>
  <si>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</si>
  <si>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</si>
  <si>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</si>
  <si>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</si>
  <si>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</si>
  <si>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</si>
  <si>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</si>
  <si>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</si>
  <si>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</si>
  <si>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</si>
  <si>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</si>
  <si>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</si>
  <si>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</si>
  <si>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</si>
  <si>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</si>
  <si>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</si>
  <si>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</si>
  <si>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</si>
  <si>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</si>
  <si>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</si>
  <si>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</si>
  <si>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</si>
  <si>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</si>
  <si>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</si>
  <si>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</si>
  <si>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</si>
  <si>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</si>
  <si>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</si>
  <si>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</si>
  <si>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</si>
  <si>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</si>
  <si>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</si>
  <si>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</si>
  <si>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</si>
  <si>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</si>
  <si>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</si>
  <si>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</si>
  <si>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</si>
  <si>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</si>
  <si>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</si>
  <si>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</si>
  <si>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</si>
  <si>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</si>
  <si>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</si>
  <si>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</si>
  <si>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</si>
  <si>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</si>
  <si>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</si>
  <si>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</si>
  <si>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</si>
  <si>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</si>
  <si>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</si>
  <si>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</si>
  <si>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</si>
  <si>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</si>
  <si>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</si>
  <si>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</si>
  <si>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</si>
  <si>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</si>
  <si>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</si>
  <si>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</si>
  <si>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</si>
  <si>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</si>
  <si>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</si>
  <si>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</si>
  <si>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</si>
  <si>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</si>
  <si>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</si>
  <si>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</si>
  <si>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</si>
  <si>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</si>
  <si>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</si>
  <si>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</si>
  <si>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</si>
  <si>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</si>
  <si>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</si>
  <si>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</si>
  <si>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</si>
  <si>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</si>
  <si>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</si>
  <si>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</si>
  <si>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</si>
  <si>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</si>
  <si>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</si>
  <si>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</si>
  <si>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</si>
  <si>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</si>
  <si>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</si>
  <si>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</si>
  <si>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</si>
  <si>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</si>
  <si>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</si>
  <si>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</si>
  <si>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</si>
  <si>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</si>
  <si>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</si>
  <si>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</si>
  <si>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</si>
  <si>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</si>
  <si>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</si>
  <si>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</si>
  <si>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</si>
  <si>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</si>
  <si>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</si>
  <si>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</si>
  <si>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</si>
  <si>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</si>
  <si>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</si>
  <si>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</si>
  <si>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</si>
  <si>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</si>
  <si>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</si>
  <si>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</si>
  <si>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</si>
  <si>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</si>
  <si>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</si>
  <si>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</si>
  <si>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</si>
  <si>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</si>
  <si>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</si>
  <si>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</si>
  <si>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</si>
  <si>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</si>
  <si>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</si>
  <si>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</si>
  <si>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</si>
  <si>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</si>
  <si>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</si>
  <si>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</si>
  <si>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</si>
  <si>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</si>
  <si>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</si>
  <si>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</si>
  <si>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</si>
  <si>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</si>
  <si>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</si>
  <si>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</si>
  <si>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</si>
  <si>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</si>
  <si>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</si>
  <si>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</si>
  <si>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</si>
  <si>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</si>
  <si>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</si>
  <si>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</si>
  <si>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</si>
  <si>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</si>
  <si>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</si>
  <si>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</si>
  <si>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</si>
  <si>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</si>
  <si>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</si>
  <si>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</si>
  <si>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</si>
  <si>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</si>
  <si>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</si>
  <si>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</si>
  <si>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</si>
  <si>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</si>
  <si>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</si>
  <si>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</si>
  <si>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</si>
  <si>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</si>
  <si>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</si>
  <si>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</si>
  <si>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</si>
  <si>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</si>
  <si>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</si>
  <si>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</si>
  <si>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</si>
  <si>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</si>
  <si>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</si>
  <si>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</si>
  <si>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</si>
  <si>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</si>
  <si>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</si>
  <si>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</si>
  <si>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</si>
  <si>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</si>
  <si>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</si>
  <si>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</si>
  <si>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</si>
  <si>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</si>
  <si>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</si>
  <si>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</si>
  <si>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</si>
  <si>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</si>
  <si>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</si>
  <si>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</si>
  <si>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</si>
  <si>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</si>
  <si>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</si>
  <si>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</si>
  <si>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</si>
  <si>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</si>
  <si>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</si>
  <si>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</si>
  <si>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</si>
  <si>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</si>
  <si>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</si>
  <si>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</si>
  <si>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</si>
  <si>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</si>
  <si>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</si>
  <si>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</si>
  <si>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</si>
  <si>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</si>
  <si>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</si>
  <si>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</si>
  <si>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</si>
  <si>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</si>
  <si>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</si>
  <si>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</si>
  <si>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</si>
  <si>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</si>
  <si>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</si>
  <si>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</si>
  <si>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</si>
  <si>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</si>
  <si>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</si>
  <si>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</si>
  <si>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</si>
  <si>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</si>
  <si>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</si>
  <si>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</si>
  <si>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</si>
  <si>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</si>
  <si>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</si>
  <si>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</si>
  <si>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</si>
  <si>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</si>
  <si>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</si>
  <si>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</si>
  <si>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</si>
  <si>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</si>
  <si>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</si>
  <si>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</si>
  <si>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</si>
  <si>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</si>
  <si>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</si>
  <si>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</si>
  <si>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</si>
  <si>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</si>
  <si>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</si>
  <si>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</si>
  <si>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</si>
  <si>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</si>
  <si>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</si>
  <si>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</si>
  <si>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</si>
  <si>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</si>
  <si>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</si>
  <si>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</si>
  <si>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</si>
  <si>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</si>
  <si>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</si>
  <si>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</si>
  <si>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</si>
  <si>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</si>
  <si>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</si>
  <si>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</si>
  <si>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</si>
  <si>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</si>
  <si>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</si>
  <si>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</si>
  <si>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</si>
  <si>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</si>
  <si>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</si>
  <si>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</si>
  <si>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</si>
  <si>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</si>
  <si>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</si>
  <si>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</si>
  <si>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</si>
  <si>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</si>
  <si>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</si>
  <si>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</si>
  <si>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</si>
  <si>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</si>
  <si>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</si>
  <si>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</si>
  <si>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</si>
  <si>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</si>
  <si>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</si>
  <si>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</si>
  <si>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</si>
  <si>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</si>
  <si>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</si>
  <si>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</si>
  <si>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</si>
  <si>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</si>
  <si>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</si>
  <si>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</si>
  <si>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</si>
  <si>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</si>
  <si>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</si>
  <si>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</si>
  <si>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</si>
  <si>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</si>
  <si>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</si>
  <si>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</si>
  <si>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</si>
  <si>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</si>
  <si>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</si>
  <si>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</si>
  <si>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</si>
  <si>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</si>
  <si>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</si>
  <si>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</si>
  <si>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</si>
  <si>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</si>
  <si>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</si>
  <si>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</si>
  <si>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</si>
  <si>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</si>
  <si>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</si>
  <si>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</si>
  <si>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</si>
  <si>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</si>
  <si>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</si>
  <si>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</si>
  <si>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</si>
  <si>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</si>
  <si>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</si>
  <si>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</si>
  <si>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</si>
  <si>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</si>
  <si>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</si>
  <si>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</si>
  <si>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</si>
  <si>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</si>
  <si>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</si>
  <si>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</si>
  <si>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</si>
  <si>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</si>
  <si>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</si>
  <si>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</si>
  <si>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</si>
  <si>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</si>
  <si>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</si>
  <si>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</si>
  <si>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</si>
  <si>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</si>
  <si>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</si>
  <si>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</si>
  <si>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</si>
  <si>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</si>
  <si>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</si>
  <si>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</si>
  <si>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</si>
  <si>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</si>
  <si>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</si>
  <si>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</si>
  <si>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</si>
  <si>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</si>
  <si>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</si>
  <si>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</si>
  <si>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</si>
  <si>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</si>
  <si>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</si>
  <si>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</si>
  <si>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</si>
  <si>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</si>
  <si>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</si>
  <si>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</si>
  <si>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</si>
  <si>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</si>
  <si>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</si>
  <si>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</si>
  <si>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</si>
  <si>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</si>
  <si>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</si>
  <si>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</si>
  <si>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</si>
  <si>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</si>
  <si>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</si>
  <si>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</si>
  <si>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</si>
  <si>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</si>
  <si>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</si>
  <si>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</si>
  <si>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</si>
  <si>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</si>
  <si>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</si>
  <si>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</si>
  <si>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</si>
  <si>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</si>
  <si>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</si>
  <si>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</si>
  <si>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</si>
  <si>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</si>
  <si>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</si>
  <si>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</si>
  <si>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</si>
  <si>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</si>
  <si>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</si>
  <si>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</si>
  <si>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</si>
  <si>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</si>
  <si>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</si>
  <si>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</si>
  <si>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</si>
  <si>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</si>
  <si>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</si>
  <si>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</si>
  <si>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</si>
  <si>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</si>
  <si>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</si>
  <si>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</si>
  <si>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</si>
  <si>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</si>
  <si>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</si>
  <si>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</si>
  <si>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</si>
  <si>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</si>
  <si>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</si>
  <si>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</si>
  <si>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</si>
  <si>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</si>
  <si>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</si>
  <si>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</si>
  <si>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</si>
  <si>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</si>
  <si>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</si>
  <si>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</si>
  <si>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</si>
  <si>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</si>
  <si>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</si>
  <si>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</si>
  <si>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</si>
  <si>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</si>
  <si>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</si>
  <si>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</si>
  <si>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</si>
  <si>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</si>
  <si>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</si>
  <si>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</si>
  <si>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</si>
  <si>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</si>
  <si>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</si>
  <si>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</si>
  <si>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</si>
  <si>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</si>
  <si>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</si>
  <si>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</si>
  <si>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</si>
  <si>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</si>
  <si>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</si>
  <si>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</si>
  <si>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</si>
  <si>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</si>
  <si>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</si>
  <si>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</si>
  <si>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</si>
  <si>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</si>
  <si>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</si>
  <si>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</si>
  <si>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</si>
  <si>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</si>
  <si>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</si>
  <si>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</si>
  <si>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</si>
  <si>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</si>
  <si>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</si>
  <si>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</si>
  <si>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</si>
  <si>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</si>
  <si>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</si>
  <si>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</si>
  <si>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</si>
  <si>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</si>
  <si>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</si>
  <si>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</si>
  <si>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</si>
  <si>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</si>
  <si>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</si>
  <si>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</si>
  <si>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</si>
  <si>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</si>
  <si>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</si>
  <si>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</si>
  <si>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</si>
  <si>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</si>
  <si>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</si>
  <si>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</si>
  <si>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</si>
  <si>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</si>
  <si>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</si>
  <si>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</si>
  <si>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</si>
  <si>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</si>
  <si>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</si>
  <si>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</si>
  <si>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</si>
  <si>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</si>
  <si>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</si>
  <si>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</si>
  <si>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</si>
  <si>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</si>
  <si>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</si>
  <si>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</si>
  <si>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</si>
  <si>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</si>
  <si>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</si>
  <si>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</si>
  <si>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</si>
  <si>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</si>
  <si>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</si>
  <si>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</si>
  <si>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</si>
  <si>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</si>
  <si>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</si>
  <si>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</si>
  <si>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</si>
  <si>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</si>
  <si>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</si>
  <si>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</si>
  <si>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</si>
  <si>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</si>
  <si>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</si>
  <si>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</si>
  <si>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</si>
  <si>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</si>
  <si>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</si>
  <si>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</si>
  <si>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</si>
  <si>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</si>
  <si>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</si>
  <si>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</si>
  <si>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</si>
  <si>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</si>
  <si>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</si>
  <si>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</si>
  <si>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</si>
  <si>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</si>
  <si>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</si>
  <si>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</si>
  <si>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</si>
  <si>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</si>
  <si>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</si>
  <si>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</si>
  <si>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</si>
  <si>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</si>
  <si>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</si>
  <si>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</si>
  <si>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</si>
  <si>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</si>
  <si>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</si>
  <si>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</si>
  <si>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</si>
  <si>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</si>
  <si>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</si>
  <si>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</si>
  <si>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</si>
  <si>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</si>
  <si>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</si>
  <si>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</si>
  <si>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</si>
  <si>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</si>
  <si>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</si>
  <si>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</si>
  <si>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</si>
  <si>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</si>
  <si>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</si>
  <si>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</si>
  <si>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</si>
  <si>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</si>
  <si>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</si>
  <si>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</si>
  <si>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</si>
  <si>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</si>
  <si>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</si>
  <si>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</si>
  <si>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</si>
  <si>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</si>
  <si>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</si>
  <si>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</si>
  <si>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</si>
  <si>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</si>
  <si>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</si>
  <si>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</si>
  <si>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</si>
  <si>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</si>
  <si>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</si>
  <si>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</si>
  <si>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</si>
  <si>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</si>
  <si>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</si>
  <si>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</si>
  <si>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</si>
  <si>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</si>
  <si>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</si>
  <si>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</si>
  <si>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</si>
  <si>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</si>
  <si>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</si>
  <si>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</si>
  <si>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</si>
  <si>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</si>
  <si>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</si>
  <si>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</si>
  <si>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</si>
  <si>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</si>
  <si>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</si>
  <si>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</si>
  <si>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</si>
  <si>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</si>
  <si>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</si>
  <si>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</si>
  <si>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</si>
  <si>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</si>
  <si>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</si>
  <si>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</si>
  <si>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</si>
  <si>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</si>
  <si>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</si>
  <si>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</si>
  <si>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</si>
  <si>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</si>
  <si>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</si>
  <si>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</si>
  <si>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</si>
  <si>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</si>
  <si>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</si>
  <si>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</si>
  <si>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</si>
  <si>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</si>
  <si>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</si>
  <si>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</si>
  <si>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</si>
  <si>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</si>
  <si>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</si>
  <si>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</si>
  <si>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</si>
  <si>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</si>
  <si>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</si>
  <si>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</si>
  <si>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</si>
  <si>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</si>
  <si>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</si>
  <si>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</si>
  <si>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</si>
  <si>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</si>
  <si>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</si>
  <si>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</si>
  <si>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</si>
  <si>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</si>
  <si>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</si>
  <si>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</si>
  <si>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</si>
  <si>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</si>
  <si>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</si>
  <si>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</si>
  <si>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</si>
  <si>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</si>
  <si>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</si>
  <si>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</si>
  <si>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</si>
  <si>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</si>
  <si>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</si>
  <si>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</si>
  <si>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</si>
  <si>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</si>
  <si>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</si>
  <si>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</si>
  <si>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</si>
  <si>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</si>
  <si>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</si>
  <si>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</si>
  <si>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</si>
  <si>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</si>
  <si>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</si>
  <si>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</si>
  <si>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</si>
  <si>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</si>
  <si>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</si>
  <si>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</si>
  <si>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</si>
  <si>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</si>
  <si>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</si>
  <si>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</si>
  <si>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</si>
  <si>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</si>
  <si>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</si>
  <si>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</si>
  <si>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</si>
  <si>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</si>
  <si>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</si>
  <si>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</si>
  <si>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</si>
  <si>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</si>
  <si>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</si>
  <si>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</si>
  <si>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</si>
  <si>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</si>
  <si>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</si>
  <si>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</si>
  <si>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</si>
  <si>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</si>
  <si>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</si>
  <si>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</si>
  <si>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</si>
  <si>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</si>
  <si>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</si>
  <si>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</si>
  <si>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</si>
  <si>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</si>
  <si>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</si>
  <si>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</si>
  <si>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</si>
  <si>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</si>
  <si>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</si>
  <si>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</si>
  <si>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</si>
  <si>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</si>
  <si>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</si>
  <si>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</si>
  <si>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</si>
  <si>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</si>
  <si>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</si>
  <si>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</si>
  <si>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</si>
  <si>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</si>
  <si>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</si>
  <si>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</si>
  <si>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</si>
  <si>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</si>
  <si>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</si>
  <si>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</si>
  <si>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</si>
  <si>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</si>
  <si>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</si>
  <si>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</si>
  <si>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</si>
  <si>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</si>
  <si>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</si>
  <si>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</si>
  <si>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</si>
  <si>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</si>
  <si>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</si>
  <si>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</si>
  <si>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</si>
  <si>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</si>
  <si>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</si>
  <si>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</si>
  <si>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</si>
  <si>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</si>
  <si>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</si>
  <si>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</si>
  <si>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</si>
  <si>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</si>
  <si>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</si>
  <si>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</si>
  <si>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</si>
  <si>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</si>
  <si>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</si>
  <si>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</si>
  <si>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</si>
  <si>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</si>
  <si>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</si>
  <si>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</si>
  <si>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</si>
  <si>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</si>
  <si>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</si>
  <si>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</si>
  <si>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</si>
  <si>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</si>
  <si>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</si>
  <si>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</si>
  <si>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</si>
  <si>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</si>
  <si>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</si>
  <si>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</si>
  <si>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</si>
  <si>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</si>
  <si>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</si>
  <si>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</si>
  <si>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</si>
  <si>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</si>
  <si>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</si>
  <si>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</si>
  <si>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</si>
  <si>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</si>
  <si>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</si>
  <si>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</si>
  <si>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</si>
  <si>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</si>
  <si>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</si>
  <si>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</si>
  <si>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</si>
  <si>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</si>
  <si>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</si>
  <si>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</si>
  <si>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</si>
  <si>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</si>
  <si>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</si>
  <si>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</si>
  <si>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</si>
  <si>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</si>
  <si>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</si>
  <si>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</si>
  <si>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</si>
  <si>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</si>
  <si>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</si>
  <si>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</si>
  <si>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</si>
  <si>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</si>
  <si>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</si>
  <si>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</si>
  <si>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</si>
  <si>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</si>
  <si>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</si>
  <si>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</si>
  <si>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</si>
  <si>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</si>
  <si>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</si>
  <si>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</si>
  <si>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</si>
  <si>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</si>
  <si>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</si>
  <si>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</si>
  <si>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</si>
  <si>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</si>
  <si>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</si>
  <si>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</si>
  <si>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</si>
  <si>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</si>
  <si>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</si>
  <si>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</si>
  <si>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</si>
  <si>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</si>
  <si>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</si>
  <si>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</si>
  <si>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</si>
  <si>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</si>
  <si>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</si>
  <si>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</si>
  <si>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</si>
  <si>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</si>
  <si>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</si>
  <si>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</si>
  <si>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</si>
  <si>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</si>
  <si>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</si>
  <si>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</si>
  <si>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</si>
  <si>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</si>
  <si>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</si>
  <si>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</si>
  <si>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</si>
  <si>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</si>
  <si>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</si>
  <si>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</si>
  <si>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</si>
  <si>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</si>
  <si>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</si>
  <si>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</si>
  <si>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</si>
  <si>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</si>
  <si>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</si>
  <si>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</si>
  <si>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</si>
  <si>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</si>
  <si>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</si>
  <si>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</si>
  <si>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</si>
  <si>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</si>
  <si>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</si>
  <si>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</si>
  <si>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</si>
  <si>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</si>
  <si>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</si>
  <si>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</si>
  <si>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</si>
  <si>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</si>
  <si>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</si>
  <si>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</si>
  <si>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</si>
  <si>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</si>
  <si>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</si>
  <si>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</si>
  <si>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</si>
  <si>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</si>
  <si>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</si>
  <si>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</si>
  <si>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</si>
  <si>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</si>
  <si>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</si>
  <si>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</si>
  <si>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</si>
  <si>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</si>
  <si>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</si>
  <si>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</si>
  <si>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</si>
  <si>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</si>
  <si>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</si>
  <si>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</si>
  <si>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</si>
  <si>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</si>
  <si>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</si>
  <si>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</si>
  <si>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</si>
  <si>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</si>
  <si>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</si>
  <si>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</si>
  <si>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</si>
  <si>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</si>
  <si>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</si>
  <si>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</si>
  <si>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</si>
  <si>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</si>
  <si>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</si>
  <si>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</si>
  <si>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</si>
  <si>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</si>
  <si>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</si>
  <si>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</si>
  <si>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</si>
  <si>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</si>
  <si>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</si>
  <si>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</si>
  <si>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</si>
  <si>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</si>
  <si>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</si>
  <si>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</si>
  <si>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</si>
  <si>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</si>
  <si>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</si>
  <si>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</si>
  <si>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</si>
  <si>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</si>
  <si>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</si>
  <si>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</si>
  <si>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</si>
  <si>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</si>
  <si>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</si>
  <si>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</si>
  <si>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</si>
  <si>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</si>
  <si>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</si>
  <si>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</si>
  <si>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</si>
  <si>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</si>
  <si>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</si>
  <si>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</si>
  <si>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</si>
  <si>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</si>
  <si>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</si>
  <si>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</si>
  <si>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</si>
  <si>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</si>
  <si>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</si>
  <si>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</si>
  <si>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</si>
  <si>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</si>
  <si>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</si>
  <si>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</si>
  <si>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</si>
  <si>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</si>
  <si>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</si>
  <si>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</si>
  <si>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</si>
  <si>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</si>
  <si>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</si>
  <si>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</si>
  <si>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</si>
  <si>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</si>
  <si>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</si>
  <si>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</si>
  <si>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</si>
  <si>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</si>
  <si>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</si>
  <si>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</si>
  <si>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</si>
  <si>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</si>
  <si>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</si>
  <si>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</si>
  <si>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</si>
  <si>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</si>
  <si>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</si>
  <si>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</si>
  <si>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</si>
  <si>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</si>
  <si>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</si>
  <si>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</si>
  <si>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</si>
  <si>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</si>
  <si>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</si>
  <si>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</si>
  <si>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</si>
  <si>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</si>
  <si>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</si>
  <si>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</si>
  <si>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</si>
  <si>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</si>
  <si>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</si>
  <si>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</si>
  <si>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</si>
  <si>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</si>
  <si>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</si>
  <si>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</si>
  <si>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</si>
  <si>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</si>
  <si>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</si>
  <si>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</si>
  <si>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</si>
  <si>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</si>
  <si>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</si>
  <si>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</si>
  <si>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</si>
  <si>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</si>
  <si>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</si>
  <si>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</si>
  <si>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</si>
  <si>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</si>
  <si>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</si>
  <si>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</si>
  <si>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</si>
  <si>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</si>
  <si>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</si>
  <si>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</si>
  <si>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</si>
  <si>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</si>
  <si>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</si>
  <si>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</si>
  <si>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</si>
  <si>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</si>
  <si>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</si>
  <si>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</si>
  <si>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</si>
  <si>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</si>
  <si>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</si>
  <si>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</si>
  <si>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</si>
  <si>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</si>
  <si>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</si>
  <si>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</si>
  <si>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</si>
  <si>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</si>
  <si>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</si>
  <si>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</si>
  <si>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</si>
  <si>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</si>
  <si>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</si>
  <si>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</si>
  <si>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</si>
  <si>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</si>
  <si>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</si>
  <si>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</si>
  <si>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</si>
  <si>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</si>
  <si>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</si>
  <si>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</si>
  <si>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</si>
  <si>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</si>
  <si>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</si>
  <si>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</si>
  <si>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</si>
  <si>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</si>
  <si>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</si>
  <si>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</si>
  <si>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</si>
  <si>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</si>
  <si>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</si>
  <si>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</si>
  <si>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</si>
  <si>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</si>
  <si>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</si>
  <si>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</si>
  <si>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</si>
  <si>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</si>
  <si>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</si>
  <si>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</si>
  <si>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</si>
  <si>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</si>
  <si>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</si>
  <si>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</si>
  <si>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</si>
  <si>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</si>
  <si>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</si>
  <si>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</si>
  <si>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</si>
  <si>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</si>
  <si>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</si>
  <si>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</si>
  <si>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</si>
  <si>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</si>
  <si>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</si>
  <si>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</si>
  <si>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</si>
  <si>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</si>
  <si>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</si>
  <si>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</si>
  <si>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</si>
  <si>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</si>
  <si>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</si>
  <si>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</si>
  <si>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</si>
  <si>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</si>
  <si>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</si>
  <si>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</si>
  <si>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</si>
  <si>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</si>
  <si>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</si>
  <si>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</si>
  <si>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</si>
  <si>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</si>
  <si>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</si>
  <si>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</si>
  <si>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</si>
  <si>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</si>
  <si>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</si>
  <si>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</si>
  <si>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</si>
  <si>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</si>
  <si>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</si>
  <si>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</si>
  <si>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</si>
  <si>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</si>
  <si>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</si>
  <si>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</si>
  <si>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</si>
  <si>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</si>
  <si>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</si>
  <si>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</si>
  <si>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</si>
  <si>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</si>
  <si>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</si>
  <si>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</si>
  <si>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</si>
  <si>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</si>
  <si>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</si>
  <si>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</si>
  <si>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</si>
  <si>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</si>
  <si>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</si>
  <si>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</si>
  <si>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</si>
  <si>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</si>
  <si>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</si>
  <si>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</si>
  <si>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</si>
  <si>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</si>
  <si>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</si>
  <si>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</si>
  <si>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</si>
  <si>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</si>
  <si>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</si>
  <si>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</si>
  <si>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</si>
  <si>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</si>
  <si>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</si>
  <si>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</si>
  <si>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</si>
  <si>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</si>
  <si>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</si>
  <si>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</si>
  <si>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</si>
  <si>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</si>
  <si>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</si>
  <si>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</si>
  <si>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</si>
  <si>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</si>
  <si>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</si>
  <si>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</si>
  <si>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</si>
  <si>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</si>
  <si>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</si>
  <si>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</si>
  <si>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</si>
  <si>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</si>
  <si>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</si>
  <si>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</si>
  <si>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</si>
  <si>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</si>
  <si>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</si>
  <si>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</si>
  <si>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</si>
  <si>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</si>
  <si>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</si>
  <si>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</si>
  <si>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</si>
  <si>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</si>
  <si>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</si>
  <si>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</si>
  <si>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</si>
  <si>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</si>
  <si>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</si>
  <si>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</si>
  <si>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</si>
  <si>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</si>
  <si>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</si>
  <si>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</si>
  <si>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</si>
  <si>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</si>
  <si>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</si>
  <si>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</si>
  <si>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</si>
  <si>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</si>
  <si>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</si>
  <si>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</si>
  <si>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</si>
  <si>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</si>
  <si>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</si>
  <si>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</si>
  <si>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</si>
  <si>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</si>
  <si>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</si>
  <si>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</si>
  <si>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</si>
  <si>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</si>
  <si>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</si>
  <si>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</si>
  <si>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</si>
  <si>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</si>
  <si>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</si>
  <si>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</si>
  <si>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</si>
  <si>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</si>
  <si>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</si>
  <si>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</si>
  <si>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</si>
  <si>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</si>
  <si>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</si>
  <si>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</si>
  <si>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</si>
  <si>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</si>
  <si>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</si>
  <si>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</si>
  <si>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</si>
  <si>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</si>
  <si>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</si>
  <si>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</si>
  <si>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</si>
  <si>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</si>
  <si>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</si>
  <si>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</si>
  <si>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</si>
  <si>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</si>
  <si>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</si>
  <si>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</si>
  <si>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</si>
  <si>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</si>
  <si>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</si>
  <si>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</si>
  <si>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</si>
  <si>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</si>
  <si>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</si>
  <si>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</si>
  <si>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</si>
  <si>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</si>
  <si>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</si>
  <si>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</si>
  <si>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</si>
  <si>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</si>
  <si>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</si>
  <si>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</si>
  <si>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</si>
  <si>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</si>
  <si>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</si>
  <si>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</si>
  <si>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</si>
  <si>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</si>
  <si>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</si>
  <si>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</si>
  <si>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</si>
  <si>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</si>
  <si>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</si>
  <si>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</si>
  <si>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</si>
  <si>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</si>
  <si>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</si>
  <si>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</si>
  <si>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</si>
  <si>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</si>
  <si>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</si>
  <si>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</si>
  <si>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</si>
  <si>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</si>
  <si>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</si>
  <si>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</si>
  <si>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</si>
  <si>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</si>
  <si>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</si>
  <si>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</si>
  <si>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</si>
  <si>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</si>
  <si>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</si>
  <si>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</si>
  <si>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</si>
  <si>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</si>
  <si>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</si>
  <si>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</si>
  <si>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</si>
  <si>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</si>
  <si>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</si>
  <si>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</si>
  <si>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</si>
  <si>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</si>
  <si>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</si>
  <si>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</si>
  <si>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</si>
  <si>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</si>
  <si>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</si>
  <si>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</si>
  <si>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</si>
  <si>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</si>
  <si>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</si>
  <si>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</si>
  <si>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</si>
  <si>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</si>
  <si>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</si>
  <si>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</si>
  <si>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</si>
  <si>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</si>
  <si>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</si>
  <si>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</si>
  <si>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</si>
  <si>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</si>
  <si>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</si>
  <si>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</si>
  <si>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</si>
  <si>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</si>
  <si>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</si>
  <si>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</si>
  <si>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</si>
  <si>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</si>
  <si>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</si>
  <si>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</si>
  <si>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</si>
  <si>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</si>
  <si>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</si>
  <si>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</si>
  <si>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</si>
  <si>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</si>
  <si>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</si>
  <si>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</si>
  <si>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</si>
  <si>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</si>
  <si>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</si>
  <si>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</si>
  <si>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</si>
  <si>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</si>
  <si>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</si>
  <si>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</si>
  <si>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</si>
  <si>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</si>
  <si>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</si>
  <si>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</si>
  <si>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</si>
  <si>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</si>
  <si>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</si>
  <si>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</si>
  <si>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</si>
  <si>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</si>
  <si>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</si>
  <si>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</si>
  <si>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</si>
  <si>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</si>
  <si>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</si>
  <si>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</si>
  <si>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</si>
  <si>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</si>
  <si>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</si>
  <si>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</si>
  <si>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</si>
  <si>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</si>
  <si>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</si>
  <si>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</si>
  <si>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</si>
  <si>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</si>
  <si>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</si>
  <si>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</si>
  <si>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</si>
  <si>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</si>
  <si>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</si>
  <si>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</si>
  <si>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</si>
  <si>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</si>
  <si>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</si>
  <si>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</si>
  <si>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</si>
  <si>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</si>
  <si>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</si>
  <si>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</si>
  <si>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</si>
  <si>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</si>
  <si>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</si>
  <si>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</si>
  <si>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</si>
  <si>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</si>
  <si>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</si>
  <si>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</si>
  <si>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</si>
  <si>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</si>
  <si>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</si>
  <si>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</si>
  <si>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</si>
  <si>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</si>
  <si>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</si>
  <si>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</si>
  <si>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</si>
  <si>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</si>
  <si>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</si>
  <si>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</si>
  <si>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</si>
  <si>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</si>
  <si>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</si>
  <si>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</si>
  <si>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</si>
  <si>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</si>
  <si>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</si>
  <si>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</si>
  <si>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</si>
  <si>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</si>
  <si>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</si>
  <si>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</si>
  <si>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</si>
  <si>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</si>
  <si>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</si>
  <si>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</si>
  <si>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</si>
  <si>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</si>
  <si>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</si>
  <si>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</si>
  <si>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</si>
  <si>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</si>
  <si>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</si>
  <si>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</si>
  <si>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</si>
  <si>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</si>
  <si>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</si>
  <si>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</si>
  <si>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</si>
  <si>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</si>
  <si>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</si>
  <si>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</si>
  <si>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</si>
  <si>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</si>
  <si>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</si>
  <si>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</si>
  <si>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</si>
  <si>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</si>
  <si>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</si>
  <si>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</si>
  <si>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</si>
  <si>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</si>
  <si>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</si>
  <si>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</si>
  <si>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</si>
  <si>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</si>
  <si>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</si>
  <si>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</si>
  <si>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</si>
  <si>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</si>
  <si>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</si>
  <si>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</si>
  <si>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</si>
  <si>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</si>
  <si>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</si>
  <si>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</si>
  <si>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</si>
  <si>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</si>
  <si>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</si>
  <si>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</si>
  <si>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</si>
  <si>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</si>
  <si>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</si>
  <si>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</si>
  <si>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</si>
  <si>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</si>
  <si>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</si>
  <si>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</si>
  <si>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</si>
  <si>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</si>
  <si>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</si>
  <si>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</si>
  <si>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</si>
  <si>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</si>
  <si>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</si>
  <si>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</si>
  <si>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</si>
  <si>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</si>
  <si>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</si>
  <si>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</si>
  <si>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</si>
  <si>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</si>
  <si>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</si>
  <si>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</si>
  <si>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</si>
  <si>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</si>
  <si>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</si>
  <si>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</si>
  <si>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</si>
  <si>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</si>
  <si>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</si>
  <si>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</si>
  <si>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</si>
  <si>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</si>
  <si>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</si>
  <si>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</si>
  <si>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</si>
  <si>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</si>
  <si>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</si>
  <si>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</si>
  <si>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</si>
  <si>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</si>
  <si>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</si>
  <si>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</si>
  <si>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</si>
  <si>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</si>
  <si>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</si>
  <si>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</si>
  <si>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</si>
  <si>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</si>
  <si>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</si>
  <si>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</si>
  <si>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</si>
  <si>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</si>
  <si>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</si>
  <si>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</si>
  <si>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</si>
  <si>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</si>
  <si>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</si>
  <si>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</si>
  <si>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</si>
  <si>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</si>
  <si>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</si>
  <si>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</si>
  <si>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</si>
  <si>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</si>
  <si>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</si>
  <si>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</si>
  <si>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</si>
  <si>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</si>
  <si>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</si>
  <si>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</si>
  <si>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</si>
  <si>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</si>
  <si>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</si>
  <si>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</si>
  <si>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</si>
  <si>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</si>
  <si>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</si>
  <si>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</si>
  <si>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</si>
  <si>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</si>
  <si>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</si>
  <si>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</si>
  <si>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</si>
  <si>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</si>
  <si>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</si>
  <si>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</si>
  <si>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</si>
  <si>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</si>
  <si>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</si>
  <si>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</si>
  <si>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</si>
  <si>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</si>
  <si>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</si>
  <si>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</si>
  <si>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</si>
  <si>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</si>
  <si>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</si>
  <si>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</si>
  <si>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</si>
  <si>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</si>
  <si>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</si>
  <si>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</si>
  <si>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</si>
  <si>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</si>
  <si>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</si>
  <si>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</si>
  <si>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</si>
  <si>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</si>
  <si>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</si>
  <si>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</si>
  <si>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</si>
  <si>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</si>
  <si>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</si>
  <si>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</si>
  <si>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</si>
  <si>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</si>
  <si>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</si>
  <si>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</si>
  <si>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</si>
  <si>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</si>
  <si>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</si>
  <si>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</si>
  <si>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</si>
  <si>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</si>
  <si>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</si>
  <si>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</si>
  <si>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</si>
  <si>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</si>
  <si>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</si>
  <si>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</si>
  <si>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</si>
  <si>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</si>
  <si>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</si>
  <si>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</si>
  <si>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</si>
  <si>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</si>
  <si>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</si>
  <si>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</si>
  <si>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</si>
  <si>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</si>
  <si>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</si>
  <si>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</si>
  <si>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</si>
  <si>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</si>
  <si>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</si>
  <si>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</si>
  <si>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</si>
  <si>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</si>
  <si>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</si>
  <si>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</si>
  <si>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</si>
  <si>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</si>
  <si>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</si>
  <si>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</si>
  <si>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</si>
  <si>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</si>
  <si>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</si>
  <si>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</si>
  <si>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</si>
  <si>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</si>
  <si>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</si>
  <si>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</si>
  <si>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</si>
  <si>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</si>
  <si>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</si>
  <si>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</si>
  <si>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</si>
  <si>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</si>
  <si>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</si>
  <si>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</si>
  <si>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</si>
  <si>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</si>
  <si>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</si>
  <si>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</si>
  <si>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</si>
  <si>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</si>
  <si>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</si>
  <si>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</si>
  <si>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</si>
  <si>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</si>
  <si>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</si>
  <si>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</si>
  <si>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</si>
  <si>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</si>
  <si>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</si>
  <si>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</si>
  <si>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</si>
  <si>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</si>
  <si>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</si>
  <si>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</si>
  <si>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</si>
  <si>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</si>
  <si>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</si>
  <si>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</si>
  <si>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</si>
  <si>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</si>
  <si>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</si>
  <si>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</si>
  <si>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</si>
  <si>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</si>
  <si>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</si>
  <si>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</si>
  <si>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</si>
  <si>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</si>
  <si>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</si>
  <si>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</si>
  <si>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</si>
  <si>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</si>
  <si>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</si>
  <si>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</si>
  <si>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</si>
  <si>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</si>
  <si>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</si>
  <si>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</si>
  <si>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</si>
  <si>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</si>
  <si>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</si>
  <si>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</si>
  <si>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</si>
  <si>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</si>
  <si>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</si>
  <si>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</si>
  <si>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</si>
  <si>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</si>
  <si>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</si>
  <si>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</si>
  <si>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</si>
  <si>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</si>
  <si>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</si>
  <si>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</si>
  <si>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</si>
  <si>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</si>
  <si>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</si>
  <si>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</si>
  <si>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</si>
  <si>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</si>
  <si>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</si>
  <si>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</si>
  <si>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</si>
  <si>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</si>
  <si>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</si>
  <si>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</si>
  <si>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</si>
  <si>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</si>
  <si>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</si>
  <si>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</si>
  <si>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</si>
  <si>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</si>
  <si>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</si>
  <si>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</si>
  <si>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</si>
  <si>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</si>
  <si>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</si>
  <si>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</si>
  <si>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</si>
  <si>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</si>
  <si>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</si>
  <si>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</si>
  <si>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</si>
  <si>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</si>
  <si>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</si>
  <si>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</si>
  <si>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</si>
  <si>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</si>
  <si>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</si>
  <si>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</si>
  <si>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</si>
  <si>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</si>
  <si>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</si>
  <si>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</si>
  <si>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</si>
  <si>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</si>
  <si>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</si>
  <si>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</si>
  <si>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</si>
  <si>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</si>
  <si>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</si>
  <si>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</si>
  <si>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</si>
  <si>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</si>
  <si>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</si>
  <si>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</si>
  <si>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</si>
  <si>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</si>
  <si>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</si>
  <si>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</si>
  <si>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</si>
  <si>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</si>
  <si>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</si>
  <si>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</si>
  <si>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</si>
  <si>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</si>
  <si>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</si>
  <si>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</si>
  <si>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</si>
  <si>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</si>
  <si>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</si>
  <si>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</si>
  <si>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</si>
  <si>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</si>
  <si>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</si>
  <si>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</si>
  <si>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</si>
  <si>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</si>
  <si>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</si>
  <si>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</si>
  <si>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</si>
  <si>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</si>
  <si>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</si>
  <si>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</si>
  <si>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</si>
  <si>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</si>
  <si>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</si>
  <si>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</si>
  <si>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</si>
  <si>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</si>
  <si>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</si>
  <si>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</si>
  <si>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</si>
  <si>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</si>
  <si>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</si>
  <si>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</si>
  <si>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</si>
  <si>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</si>
  <si>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</si>
  <si>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</si>
  <si>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</si>
  <si>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</si>
  <si>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</si>
  <si>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</si>
  <si>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</si>
  <si>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</si>
  <si>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</si>
  <si>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</si>
  <si>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</si>
  <si>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</si>
  <si>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</si>
  <si>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</si>
  <si>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</si>
  <si>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</si>
  <si>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</si>
  <si>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</si>
  <si>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</si>
  <si>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</si>
  <si>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</si>
  <si>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</si>
  <si>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</si>
  <si>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</si>
  <si>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</si>
  <si>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</si>
  <si>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</si>
  <si>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</si>
  <si>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</si>
  <si>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</si>
  <si>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</si>
  <si>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</si>
  <si>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</si>
  <si>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</si>
  <si>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</si>
  <si>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</si>
  <si>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</si>
  <si>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</si>
  <si>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</si>
  <si>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</si>
  <si>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</si>
  <si>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</si>
  <si>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</si>
  <si>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</si>
  <si>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</si>
  <si>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</si>
  <si>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</si>
  <si>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</si>
  <si>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</si>
  <si>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</si>
  <si>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</si>
  <si>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</si>
  <si>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</si>
  <si>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</si>
  <si>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</si>
  <si>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</si>
  <si>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</si>
  <si>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</si>
  <si>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</si>
  <si>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</si>
  <si>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</si>
  <si>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</si>
  <si>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</si>
  <si>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</si>
  <si>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</si>
  <si>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</si>
  <si>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</si>
  <si>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</si>
  <si>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</si>
  <si>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</si>
  <si>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</si>
  <si>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</si>
  <si>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</si>
  <si>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</si>
  <si>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</si>
  <si>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</si>
  <si>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</si>
  <si>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</si>
  <si>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</si>
  <si>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</si>
  <si>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</si>
  <si>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</si>
  <si>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</si>
  <si>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</si>
  <si>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</si>
  <si>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</si>
  <si>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</si>
  <si>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</si>
  <si>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</si>
  <si>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</si>
  <si>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</si>
  <si>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</si>
  <si>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</si>
  <si>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</si>
  <si>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</si>
  <si>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</si>
  <si>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</si>
  <si>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</si>
  <si>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</si>
  <si>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</si>
  <si>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</si>
  <si>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</si>
  <si>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</si>
  <si>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</si>
  <si>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</si>
  <si>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</si>
  <si>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</si>
  <si>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</si>
  <si>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</si>
  <si>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</si>
  <si>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</si>
  <si>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</si>
  <si>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</si>
  <si>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</si>
  <si>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</si>
  <si>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</si>
  <si>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</si>
  <si>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</si>
  <si>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</si>
  <si>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</si>
  <si>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</si>
  <si>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</si>
  <si>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</si>
  <si>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</si>
  <si>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</si>
  <si>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</si>
  <si>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</si>
  <si>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</si>
  <si>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</si>
  <si>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</si>
  <si>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</si>
  <si>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</si>
  <si>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</si>
  <si>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</si>
  <si>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</si>
  <si>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</si>
  <si>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</si>
  <si>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</si>
  <si>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</si>
  <si>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</si>
  <si>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</si>
  <si>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</si>
  <si>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</si>
  <si>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</si>
  <si>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</si>
  <si>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</si>
  <si>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</si>
  <si>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</si>
  <si>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</si>
  <si>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</si>
  <si>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</si>
  <si>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</si>
  <si>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</si>
  <si>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</si>
  <si>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</si>
  <si>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</si>
  <si>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</si>
  <si>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</si>
  <si>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</si>
  <si>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</si>
  <si>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</si>
  <si>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</si>
  <si>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</si>
  <si>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</si>
  <si>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</si>
  <si>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</si>
  <si>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</si>
  <si>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</si>
  <si>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</si>
  <si>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</si>
  <si>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</si>
  <si>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</si>
  <si>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</si>
  <si>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</si>
  <si>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</si>
  <si>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</si>
  <si>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</si>
  <si>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</si>
  <si>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</si>
  <si>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</si>
  <si>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</si>
  <si>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</si>
  <si>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</si>
  <si>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</si>
  <si>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</si>
  <si>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</si>
  <si>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</si>
  <si>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</si>
  <si>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</si>
  <si>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</si>
  <si>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</si>
  <si>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</si>
  <si>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</si>
  <si>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</si>
  <si>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</si>
  <si>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</si>
  <si>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</si>
  <si>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</si>
  <si>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</si>
  <si>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</si>
  <si>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</si>
  <si>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</si>
  <si>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</si>
  <si>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</si>
  <si>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</si>
  <si>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</si>
  <si>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</si>
  <si>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</si>
  <si>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</si>
  <si>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</si>
  <si>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</si>
  <si>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</si>
  <si>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</si>
  <si>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</si>
  <si>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</si>
  <si>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</si>
  <si>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</si>
  <si>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</si>
  <si>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</si>
  <si>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</si>
  <si>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</si>
  <si>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</si>
  <si>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</si>
  <si>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</si>
  <si>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</si>
  <si>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</si>
  <si>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</si>
  <si>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</si>
  <si>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</si>
  <si>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</si>
  <si>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</si>
  <si>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</si>
  <si>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</si>
  <si>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</si>
  <si>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</si>
  <si>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</si>
  <si>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</si>
  <si>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</si>
  <si>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</si>
  <si>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</si>
  <si>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</si>
  <si>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</si>
  <si>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</si>
  <si>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</si>
  <si>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</si>
  <si>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</si>
  <si>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</si>
  <si>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</si>
  <si>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</si>
  <si>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</si>
  <si>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</si>
  <si>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</si>
  <si>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</si>
  <si>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</si>
  <si>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</si>
  <si>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</si>
  <si>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</si>
  <si>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</si>
  <si>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</si>
  <si>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</si>
  <si>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</si>
  <si>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</si>
  <si>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</si>
  <si>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</si>
  <si>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</si>
  <si>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</si>
  <si>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</si>
  <si>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</si>
  <si>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</si>
  <si>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</si>
  <si>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</si>
  <si>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</si>
  <si>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</si>
  <si>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</si>
  <si>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</si>
  <si>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</si>
  <si>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</si>
  <si>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</si>
  <si>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</si>
  <si>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</si>
  <si>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</si>
  <si>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</si>
  <si>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</si>
  <si>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</si>
  <si>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</si>
  <si>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</si>
  <si>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</si>
  <si>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</si>
  <si>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</si>
  <si>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</si>
  <si>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</si>
  <si>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</si>
  <si>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</si>
  <si>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</si>
  <si>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</si>
  <si>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</si>
  <si>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</si>
  <si>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</si>
  <si>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</si>
  <si>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</si>
  <si>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</si>
  <si>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</si>
  <si>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</si>
  <si>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</si>
  <si>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</si>
  <si>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</si>
  <si>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</si>
  <si>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</si>
  <si>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</si>
  <si>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</si>
  <si>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</si>
  <si>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</si>
  <si>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</si>
  <si>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</si>
  <si>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</si>
  <si>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</si>
  <si>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</si>
  <si>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</si>
  <si>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</si>
  <si>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</si>
  <si>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</si>
  <si>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</si>
  <si>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</si>
  <si>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</si>
  <si>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</si>
  <si>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</si>
  <si>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</si>
  <si>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</si>
  <si>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</si>
  <si>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</si>
  <si>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</si>
  <si>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</si>
  <si>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</si>
  <si>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</si>
  <si>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</si>
  <si>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</si>
  <si>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</si>
  <si>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</si>
  <si>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</si>
  <si>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</si>
  <si>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</si>
  <si>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</si>
  <si>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</si>
  <si>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</si>
  <si>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</si>
  <si>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</si>
  <si>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</si>
  <si>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</si>
  <si>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</si>
  <si>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</si>
  <si>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</si>
  <si>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</si>
  <si>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</si>
  <si>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</si>
  <si>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</si>
  <si>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</si>
  <si>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</si>
  <si>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</si>
  <si>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</si>
  <si>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</si>
  <si>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</si>
  <si>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</si>
  <si>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</si>
  <si>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</si>
  <si>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</si>
  <si>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</si>
  <si>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</si>
  <si>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</si>
  <si>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</si>
  <si>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</si>
  <si>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</si>
  <si>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</si>
  <si>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</si>
  <si>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</si>
  <si>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</si>
  <si>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</si>
  <si>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</si>
  <si>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</si>
  <si>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</si>
  <si>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</si>
  <si>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</si>
  <si>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</si>
  <si>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</si>
  <si>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</si>
  <si>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</si>
  <si>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</si>
  <si>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</si>
  <si>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</si>
  <si>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</si>
  <si>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</si>
  <si>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</si>
  <si>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</si>
  <si>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</si>
  <si>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</si>
  <si>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</si>
  <si>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</si>
  <si>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</si>
  <si>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</si>
  <si>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</si>
  <si>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</si>
  <si>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</si>
  <si>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</si>
  <si>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</si>
  <si>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</si>
  <si>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</si>
  <si>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</si>
  <si>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</si>
  <si>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</si>
  <si>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</si>
  <si>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</si>
  <si>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</si>
  <si>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</si>
  <si>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</si>
  <si>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</si>
  <si>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</si>
  <si>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</si>
  <si>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</si>
  <si>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</si>
  <si>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</si>
  <si>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</si>
  <si>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</si>
  <si>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</si>
  <si>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</si>
  <si>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</si>
  <si>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</si>
  <si>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</si>
  <si>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</si>
  <si>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</si>
  <si>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</si>
  <si>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</si>
  <si>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</si>
  <si>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</si>
  <si>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</si>
  <si>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</si>
  <si>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</si>
  <si>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</si>
  <si>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</si>
  <si>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</si>
  <si>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</si>
  <si>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</si>
  <si>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</si>
  <si>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</si>
  <si>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</si>
  <si>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</si>
  <si>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</si>
  <si>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</si>
  <si>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</si>
  <si>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</si>
  <si>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</si>
  <si>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</si>
  <si>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</si>
  <si>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</si>
  <si>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</si>
  <si>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</si>
  <si>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</si>
  <si>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</si>
  <si>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</si>
  <si>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</si>
  <si>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</si>
  <si>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</si>
  <si>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</si>
  <si>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</si>
  <si>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</si>
  <si>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</si>
  <si>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</si>
  <si>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</si>
  <si>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</si>
  <si>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</si>
  <si>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</si>
  <si>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</si>
  <si>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</si>
  <si>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</si>
  <si>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</si>
  <si>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</si>
  <si>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</si>
  <si>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</si>
  <si>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</si>
  <si>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</si>
  <si>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</si>
  <si>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</si>
  <si>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</si>
  <si>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</si>
  <si>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</si>
  <si>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</si>
  <si>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</si>
  <si>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</si>
  <si>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</si>
  <si>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</si>
  <si>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</si>
  <si>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</si>
  <si>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</si>
  <si>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</si>
  <si>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</si>
  <si>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</si>
  <si>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</si>
  <si>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</si>
  <si>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</si>
  <si>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</si>
  <si>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</si>
  <si>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</si>
  <si>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</si>
  <si>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</si>
  <si>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</si>
  <si>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</si>
  <si>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</si>
  <si>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</si>
  <si>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</si>
  <si>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</si>
  <si>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</si>
  <si>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</si>
  <si>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</si>
  <si>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</si>
  <si>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</si>
  <si>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</si>
  <si>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</si>
  <si>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</si>
  <si>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</si>
  <si>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</si>
  <si>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</si>
  <si>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</si>
  <si>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</si>
  <si>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</si>
  <si>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</si>
  <si>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</si>
  <si>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</si>
  <si>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</si>
  <si>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</si>
  <si>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</si>
  <si>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</si>
  <si>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</si>
  <si>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</si>
  <si>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</si>
  <si>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</si>
  <si>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</si>
  <si>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</si>
  <si>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</si>
  <si>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</si>
  <si>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</si>
  <si>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</si>
  <si>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</si>
  <si>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</si>
  <si>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</si>
  <si>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</si>
  <si>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</si>
  <si>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</si>
  <si>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</si>
  <si>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</si>
  <si>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</si>
  <si>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</si>
  <si>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</si>
  <si>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</si>
  <si>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</si>
  <si>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</si>
  <si>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</si>
  <si>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</si>
  <si>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</si>
  <si>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</si>
  <si>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</si>
  <si>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</si>
  <si>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</si>
  <si>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</si>
  <si>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</si>
  <si>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</si>
  <si>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</si>
  <si>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</si>
  <si>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</si>
  <si>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</si>
  <si>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</si>
  <si>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</si>
  <si>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</si>
  <si>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</si>
  <si>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</si>
  <si>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</si>
  <si>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</si>
  <si>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</si>
  <si>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</si>
  <si>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</si>
  <si>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</si>
  <si>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</si>
  <si>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</si>
  <si>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</si>
  <si>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</si>
  <si>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</si>
  <si>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</si>
  <si>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</si>
  <si>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</si>
  <si>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</si>
  <si>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</si>
  <si>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</si>
  <si>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</si>
  <si>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</si>
  <si>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</si>
  <si>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</si>
  <si>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</si>
  <si>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</si>
  <si>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</si>
  <si>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</si>
  <si>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</si>
  <si>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</si>
  <si>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</si>
  <si>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</si>
  <si>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</si>
  <si>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</si>
  <si>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</si>
  <si>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</si>
  <si>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</si>
  <si>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</si>
  <si>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</si>
  <si>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</si>
  <si>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</si>
  <si>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</si>
  <si>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</si>
  <si>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</si>
  <si>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</si>
  <si>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</si>
  <si>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</si>
  <si>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</si>
  <si>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</si>
  <si>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</si>
  <si>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</si>
  <si>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</si>
  <si>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</si>
  <si>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</si>
  <si>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</si>
  <si>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</si>
  <si>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</si>
  <si>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</si>
  <si>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</si>
  <si>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</si>
  <si>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</si>
  <si>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</si>
  <si>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</si>
  <si>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</si>
  <si>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</si>
  <si>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</si>
  <si>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</si>
  <si>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</si>
  <si>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</si>
  <si>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</si>
  <si>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</si>
  <si>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</si>
  <si>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</si>
  <si>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</si>
  <si>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</si>
  <si>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</si>
  <si>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</si>
  <si>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</si>
  <si>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</si>
  <si>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</si>
  <si>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</si>
  <si>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</si>
  <si>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</si>
  <si>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</si>
  <si>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</si>
  <si>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</si>
  <si>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</si>
  <si>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</si>
  <si>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</si>
  <si>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</si>
  <si>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</si>
  <si>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</si>
  <si>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</si>
  <si>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</si>
  <si>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</si>
  <si>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</si>
  <si>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</si>
  <si>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</si>
  <si>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</si>
  <si>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</si>
  <si>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</si>
  <si>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</si>
  <si>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</si>
  <si>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</si>
  <si>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</si>
  <si>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</si>
  <si>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</si>
  <si>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</si>
  <si>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</si>
  <si>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</si>
  <si>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</si>
  <si>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</si>
  <si>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</si>
  <si>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</si>
  <si>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</si>
  <si>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</si>
  <si>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</si>
  <si>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</si>
  <si>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</si>
  <si>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</si>
  <si>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</si>
  <si>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</si>
  <si>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</si>
  <si>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</si>
  <si>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</si>
  <si>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</si>
  <si>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</si>
  <si>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</si>
  <si>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</si>
  <si>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</si>
  <si>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</si>
  <si>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</si>
  <si>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</si>
  <si>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</si>
  <si>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</si>
  <si>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</si>
  <si>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</si>
  <si>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</si>
  <si>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</si>
  <si>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</si>
  <si>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</si>
  <si>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</si>
  <si>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</si>
  <si>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</si>
  <si>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</si>
  <si>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</si>
  <si>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</si>
  <si>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</si>
  <si>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</si>
  <si>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</si>
  <si>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</si>
  <si>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</si>
  <si>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</si>
  <si>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</si>
  <si>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</si>
  <si>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</si>
  <si>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</si>
  <si>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</si>
  <si>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</si>
  <si>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</si>
  <si>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</si>
  <si>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</si>
  <si>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</si>
  <si>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</si>
  <si>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</si>
  <si>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</si>
  <si>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</si>
  <si>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</si>
  <si>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</si>
  <si>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</si>
  <si>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</si>
  <si>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</si>
  <si>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</si>
  <si>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</si>
  <si>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</si>
  <si>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</si>
  <si>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</si>
  <si>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</si>
  <si>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</si>
  <si>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</si>
  <si>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</si>
  <si>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</si>
  <si>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</si>
  <si>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</si>
  <si>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</si>
  <si>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</si>
  <si>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</si>
  <si>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</si>
  <si>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</si>
  <si>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</si>
  <si>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</si>
  <si>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</si>
  <si>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</si>
  <si>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</si>
  <si>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</si>
  <si>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</si>
  <si>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</si>
  <si>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</si>
  <si>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</si>
  <si>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</si>
  <si>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</si>
  <si>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</si>
  <si>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</si>
  <si>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</si>
  <si>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</si>
  <si>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</si>
  <si>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</si>
  <si>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</si>
  <si>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</si>
  <si>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</si>
  <si>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</si>
  <si>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</si>
  <si>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</si>
  <si>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</si>
  <si>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</si>
  <si>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</si>
  <si>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</si>
  <si>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</si>
  <si>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</si>
  <si>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</si>
  <si>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</si>
  <si>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</si>
  <si>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</si>
  <si>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</si>
  <si>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</si>
  <si>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</si>
  <si>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</si>
  <si>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</si>
  <si>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</si>
  <si>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</si>
  <si>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</si>
  <si>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</si>
  <si>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</si>
  <si>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</si>
  <si>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</si>
  <si>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</si>
  <si>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</si>
  <si>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</si>
  <si>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</si>
  <si>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</si>
  <si>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</si>
  <si>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</si>
  <si>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</si>
  <si>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</si>
  <si>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</si>
  <si>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</si>
  <si>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</si>
  <si>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</si>
  <si>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</si>
  <si>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</si>
  <si>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</si>
  <si>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</si>
  <si>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</si>
  <si>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</si>
  <si>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</si>
  <si>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</si>
  <si>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</si>
  <si>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</si>
  <si>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</si>
  <si>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</si>
  <si>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</si>
  <si>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</si>
  <si>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</si>
  <si>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</si>
  <si>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</si>
  <si>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</si>
  <si>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</si>
  <si>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</si>
  <si>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</si>
  <si>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</si>
  <si>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</si>
  <si>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</si>
  <si>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</si>
  <si>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</si>
  <si>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</si>
  <si>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</si>
  <si>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</si>
  <si>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</si>
  <si>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</si>
  <si>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</si>
  <si>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</si>
  <si>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</si>
  <si>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</si>
  <si>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</si>
  <si>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</si>
  <si>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</si>
  <si>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</si>
  <si>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</si>
  <si>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</si>
  <si>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</si>
  <si>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</si>
  <si>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</si>
  <si>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</si>
  <si>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</si>
  <si>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</si>
  <si>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</si>
  <si>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</si>
  <si>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</si>
  <si>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</si>
  <si>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</si>
  <si>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</si>
  <si>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</si>
  <si>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</si>
  <si>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</si>
  <si>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</si>
  <si>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</si>
  <si>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</si>
  <si>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</si>
  <si>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</si>
  <si>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</si>
  <si>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</si>
  <si>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</si>
  <si>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</si>
  <si>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</si>
  <si>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</si>
  <si>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</si>
  <si>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</si>
  <si>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</si>
  <si>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</si>
  <si>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</si>
  <si>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</si>
  <si>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</si>
  <si>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</si>
  <si>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</si>
  <si>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</si>
  <si>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</si>
  <si>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</si>
  <si>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</si>
  <si>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</si>
  <si>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</si>
  <si>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</si>
  <si>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</si>
  <si>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</si>
  <si>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</si>
  <si>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</si>
  <si>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</si>
  <si>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</si>
  <si>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</si>
  <si>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</si>
  <si>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</si>
  <si>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</si>
  <si>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</si>
  <si>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</si>
  <si>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</si>
  <si>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</si>
  <si>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</si>
  <si>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</si>
  <si>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</si>
  <si>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</si>
  <si>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</si>
  <si>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</si>
  <si>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</si>
  <si>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</si>
  <si>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</si>
  <si>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</si>
  <si>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</si>
  <si>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</si>
  <si>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</si>
  <si>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</si>
  <si>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</si>
  <si>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</si>
  <si>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</si>
  <si>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</si>
  <si>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</si>
  <si>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</si>
  <si>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</si>
  <si>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</si>
  <si>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</si>
  <si>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</si>
  <si>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</si>
  <si>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</si>
  <si>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</si>
  <si>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</si>
  <si>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</si>
  <si>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</si>
  <si>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</si>
  <si>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</si>
  <si>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</si>
  <si>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</si>
  <si>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</si>
  <si>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</si>
  <si>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</si>
  <si>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</si>
  <si>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</si>
  <si>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</si>
  <si>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</si>
  <si>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</si>
  <si>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</si>
  <si>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</si>
  <si>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</si>
  <si>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</si>
  <si>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</si>
  <si>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</si>
  <si>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</si>
  <si>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</si>
  <si>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</si>
  <si>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</si>
  <si>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</si>
  <si>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</si>
  <si>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</si>
  <si>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</si>
  <si>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</si>
  <si>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</si>
  <si>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</si>
  <si>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</si>
  <si>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</si>
  <si>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</si>
  <si>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</si>
  <si>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</si>
  <si>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</si>
  <si>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</si>
  <si>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</si>
  <si>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</si>
  <si>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</si>
  <si>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</si>
  <si>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</si>
  <si>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</si>
  <si>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</si>
  <si>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</si>
  <si>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</si>
  <si>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</si>
  <si>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</si>
  <si>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</si>
  <si>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</si>
  <si>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</si>
  <si>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</si>
  <si>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</si>
  <si>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</si>
  <si>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</si>
  <si>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</si>
  <si>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</si>
  <si>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</si>
  <si>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</si>
  <si>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</si>
  <si>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</si>
  <si>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</si>
  <si>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</si>
  <si>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</si>
  <si>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</si>
  <si>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</si>
  <si>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</si>
  <si>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</si>
  <si>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</si>
  <si>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</si>
  <si>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</si>
  <si>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</si>
  <si>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</si>
  <si>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</si>
  <si>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</si>
  <si>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</si>
  <si>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</si>
  <si>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</si>
  <si>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</si>
  <si>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</si>
  <si>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</si>
  <si>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</si>
  <si>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</si>
  <si>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</si>
  <si>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</si>
  <si>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</si>
  <si>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</si>
  <si>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</si>
  <si>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</si>
  <si>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</si>
  <si>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</si>
  <si>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</si>
  <si>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</si>
  <si>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</si>
  <si>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</si>
  <si>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</si>
  <si>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</si>
  <si>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</si>
  <si>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</si>
  <si>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</si>
  <si>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</si>
  <si>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</si>
  <si>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</si>
  <si>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</si>
  <si>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</si>
  <si>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</si>
  <si>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</si>
  <si>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</si>
  <si>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</si>
  <si>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</si>
  <si>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</si>
  <si>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</si>
  <si>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</si>
  <si>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</si>
  <si>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</si>
  <si>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</si>
  <si>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</si>
  <si>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</si>
  <si>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</si>
  <si>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</si>
  <si>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</si>
  <si>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</si>
  <si>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</si>
  <si>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</si>
  <si>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</si>
  <si>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</si>
  <si>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</si>
  <si>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</si>
  <si>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</si>
  <si>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</si>
  <si>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</si>
  <si>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</si>
  <si>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</si>
  <si>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</si>
  <si>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</si>
  <si>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</si>
  <si>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</si>
  <si>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</si>
  <si>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</si>
  <si>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</si>
  <si>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</si>
  <si>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</si>
  <si>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</si>
  <si>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</si>
  <si>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</si>
  <si>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</si>
  <si>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</si>
  <si>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</si>
  <si>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</si>
  <si>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</si>
  <si>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</si>
  <si>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</si>
  <si>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</si>
  <si>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</si>
  <si>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</si>
  <si>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</si>
  <si>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</si>
  <si>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</si>
  <si>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</si>
  <si>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</si>
  <si>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</si>
  <si>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</si>
  <si>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</si>
  <si>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</si>
  <si>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</si>
  <si>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</si>
  <si>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</si>
  <si>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</si>
  <si>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</si>
  <si>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</si>
  <si>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</si>
  <si>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</si>
  <si>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</si>
  <si>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</si>
  <si>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</si>
  <si>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</si>
  <si>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</si>
  <si>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</si>
  <si>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</si>
  <si>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</si>
  <si>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</si>
  <si>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</si>
  <si>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</si>
  <si>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</si>
  <si>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</si>
  <si>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</si>
  <si>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</si>
  <si>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</si>
  <si>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</si>
  <si>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</si>
  <si>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</si>
  <si>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</si>
  <si>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</si>
  <si>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</si>
  <si>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</si>
  <si>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</si>
  <si>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</si>
  <si>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</si>
  <si>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</si>
  <si>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</si>
  <si>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</si>
  <si>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</si>
  <si>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</si>
  <si>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</si>
  <si>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</si>
  <si>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</si>
  <si>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</si>
  <si>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</si>
  <si>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</si>
  <si>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</si>
  <si>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</si>
  <si>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</si>
  <si>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</si>
  <si>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</si>
  <si>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</si>
  <si>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</si>
  <si>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</si>
  <si>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</si>
  <si>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</si>
  <si>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</si>
  <si>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</si>
  <si>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</si>
  <si>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</si>
  <si>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</si>
  <si>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</si>
  <si>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</si>
  <si>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</si>
  <si>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</si>
  <si>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</si>
  <si>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</si>
  <si>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</si>
  <si>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</si>
  <si>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</si>
  <si>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</si>
  <si>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</si>
  <si>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</si>
  <si>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</si>
  <si>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</si>
  <si>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</si>
  <si>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</si>
  <si>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</si>
  <si>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</si>
  <si>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</si>
  <si>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</si>
  <si>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</si>
  <si>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</si>
  <si>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</si>
  <si>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</si>
  <si>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</si>
  <si>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</si>
  <si>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</si>
  <si>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</si>
  <si>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</si>
  <si>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</si>
  <si>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</si>
  <si>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</si>
  <si>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</si>
  <si>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</si>
  <si>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</si>
  <si>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</si>
  <si>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</si>
  <si>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</si>
  <si>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</si>
  <si>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</si>
  <si>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</si>
  <si>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</si>
  <si>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</si>
  <si>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</si>
  <si>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</si>
  <si>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</si>
  <si>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</si>
  <si>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</si>
  <si>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</si>
  <si>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</si>
  <si>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</si>
  <si>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</si>
  <si>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</si>
  <si>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</si>
  <si>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</si>
  <si>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</si>
  <si>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</si>
  <si>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</si>
  <si>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</si>
  <si>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</si>
  <si>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</si>
  <si>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</si>
  <si>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</si>
  <si>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</si>
  <si>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</si>
  <si>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</si>
  <si>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</si>
  <si>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</si>
  <si>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</si>
  <si>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</si>
  <si>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</si>
  <si>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</si>
  <si>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</si>
  <si>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</si>
  <si>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</si>
  <si>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</si>
  <si>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</si>
  <si>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</si>
  <si>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</si>
  <si>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</si>
  <si>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</si>
  <si>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</si>
  <si>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</si>
  <si>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</si>
  <si>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</si>
  <si>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</si>
  <si>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</si>
  <si>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</si>
  <si>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</si>
  <si>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</si>
  <si>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</si>
  <si>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</si>
  <si>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</si>
  <si>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</si>
  <si>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</si>
  <si>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</si>
  <si>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</si>
  <si>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</si>
  <si>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</si>
  <si>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</si>
  <si>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</si>
  <si>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</si>
  <si>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</si>
  <si>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</si>
  <si>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</si>
  <si>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</si>
  <si>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</si>
  <si>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</si>
  <si>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</si>
  <si>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</si>
  <si>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</si>
  <si>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</si>
  <si>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</si>
  <si>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</si>
  <si>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</si>
  <si>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</si>
  <si>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</si>
  <si>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</si>
  <si>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</si>
  <si>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</si>
  <si>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</si>
  <si>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</si>
  <si>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</si>
  <si>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</si>
  <si>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</si>
  <si>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</si>
  <si>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</si>
  <si>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</si>
  <si>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</si>
  <si>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</si>
  <si>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</si>
  <si>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</si>
  <si>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</si>
  <si>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</si>
  <si>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</si>
  <si>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</si>
  <si>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</si>
  <si>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</si>
  <si>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</si>
  <si>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</si>
  <si>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</si>
  <si>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</si>
  <si>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</si>
  <si>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</si>
  <si>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</si>
  <si>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</si>
  <si>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</si>
  <si>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</si>
  <si>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</si>
  <si>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</si>
  <si>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</si>
  <si>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</si>
  <si>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</si>
  <si>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</si>
  <si>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</si>
  <si>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</si>
  <si>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</si>
  <si>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</si>
  <si>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</si>
  <si>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</si>
  <si>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</si>
  <si>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</si>
  <si>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</si>
  <si>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</si>
  <si>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</si>
  <si>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</si>
  <si>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</si>
  <si>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</si>
  <si>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</si>
  <si>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</si>
  <si>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</si>
  <si>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</si>
  <si>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</si>
  <si>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</si>
  <si>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</si>
  <si>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</si>
  <si>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</si>
  <si>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</si>
  <si>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</si>
  <si>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</si>
  <si>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</si>
  <si>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</si>
  <si>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</si>
  <si>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</si>
  <si>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</si>
  <si>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</si>
  <si>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</si>
  <si>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</si>
  <si>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</si>
  <si>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</si>
  <si>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</si>
  <si>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</si>
  <si>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</si>
  <si>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</si>
  <si>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</si>
  <si>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</si>
  <si>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</si>
  <si>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</si>
  <si>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</si>
  <si>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</si>
  <si>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</si>
  <si>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</si>
  <si>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</si>
  <si>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</si>
  <si>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</si>
  <si>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</si>
  <si>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</si>
  <si>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</si>
  <si>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</si>
  <si>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</si>
  <si>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</si>
  <si>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</si>
  <si>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</si>
  <si>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</si>
  <si>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</si>
  <si>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</si>
  <si>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</si>
  <si>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</si>
  <si>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</si>
  <si>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</si>
  <si>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</si>
  <si>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</si>
  <si>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</si>
  <si>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</si>
  <si>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</si>
  <si>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</si>
  <si>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</si>
  <si>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</si>
  <si>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</si>
  <si>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</si>
  <si>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</si>
  <si>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</si>
  <si>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</si>
  <si>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</si>
  <si>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</si>
  <si>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</si>
  <si>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</si>
  <si>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</si>
  <si>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</si>
  <si>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</si>
  <si>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</si>
  <si>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</si>
  <si>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</si>
  <si>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</si>
  <si>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</si>
  <si>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</si>
  <si>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</si>
  <si>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</si>
  <si>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</si>
  <si>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</si>
  <si>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</si>
  <si>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</si>
  <si>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</si>
  <si>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</si>
  <si>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</si>
  <si>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</si>
  <si>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</si>
  <si>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</si>
  <si>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</si>
  <si>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</si>
  <si>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</si>
  <si>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</si>
  <si>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</si>
  <si>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</si>
  <si>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</si>
  <si>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</si>
  <si>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</si>
  <si>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</si>
  <si>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</si>
  <si>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</si>
  <si>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</si>
  <si>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</si>
  <si>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</si>
  <si>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</si>
  <si>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</si>
  <si>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</si>
  <si>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</si>
  <si>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</si>
  <si>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</si>
  <si>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</si>
  <si>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</si>
  <si>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</si>
  <si>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</si>
  <si>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</si>
  <si>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</si>
  <si>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</si>
  <si>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</si>
  <si>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</si>
  <si>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</si>
  <si>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</si>
  <si>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</si>
  <si>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</si>
  <si>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</si>
  <si>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</si>
  <si>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</si>
  <si>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</si>
  <si>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</si>
  <si>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</si>
  <si>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</si>
  <si>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</si>
  <si>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</si>
  <si>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</si>
  <si>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</si>
  <si>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</si>
  <si>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</si>
  <si>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</si>
  <si>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</si>
  <si>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</si>
  <si>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</si>
  <si>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</si>
  <si>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</si>
  <si>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</si>
  <si>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</si>
  <si>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</si>
  <si>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</si>
  <si>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</si>
  <si>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</si>
  <si>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</si>
  <si>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</si>
  <si>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</si>
  <si>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</si>
  <si>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</si>
  <si>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</si>
  <si>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</si>
  <si>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</si>
  <si>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</si>
  <si>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</si>
  <si>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</si>
  <si>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</si>
  <si>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</si>
  <si>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</si>
  <si>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</si>
  <si>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</si>
  <si>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</si>
  <si>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</si>
  <si>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</si>
  <si>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</si>
  <si>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</si>
  <si>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</si>
  <si>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</si>
  <si>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</si>
  <si>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</si>
  <si>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</si>
  <si>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</si>
  <si>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</si>
  <si>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</si>
  <si>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</si>
  <si>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</si>
  <si>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</si>
  <si>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</si>
  <si>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</si>
  <si>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</si>
  <si>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</si>
  <si>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</si>
  <si>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</si>
  <si>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</si>
  <si>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</si>
  <si>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</si>
  <si>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</si>
  <si>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</si>
  <si>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</si>
  <si>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</si>
  <si>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</si>
  <si>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</si>
  <si>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</si>
  <si>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</si>
  <si>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</si>
  <si>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</si>
  <si>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</si>
  <si>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</si>
  <si>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</si>
  <si>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</si>
  <si>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</si>
  <si>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</si>
  <si>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</si>
  <si>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</si>
  <si>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</si>
  <si>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</si>
  <si>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</si>
  <si>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</si>
  <si>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</si>
  <si>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</si>
  <si>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</si>
  <si>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</si>
  <si>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</si>
  <si>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</si>
  <si>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</si>
  <si>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</si>
  <si>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</si>
  <si>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</si>
  <si>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</si>
  <si>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</si>
  <si>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</si>
  <si>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</si>
  <si>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</si>
  <si>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</si>
  <si>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</si>
  <si>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</si>
  <si>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</si>
  <si>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</si>
  <si>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</si>
  <si>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</si>
  <si>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</si>
  <si>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</si>
  <si>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</si>
  <si>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</si>
  <si>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</si>
  <si>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</si>
  <si>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</si>
  <si>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</si>
  <si>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</si>
  <si>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</si>
  <si>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</si>
  <si>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</si>
  <si>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</si>
  <si>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</si>
  <si>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</si>
  <si>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</si>
  <si>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</si>
  <si>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</si>
  <si>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</si>
  <si>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</si>
  <si>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</si>
  <si>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</si>
  <si>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</si>
  <si>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</si>
  <si>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</si>
  <si>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</si>
  <si>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</si>
  <si>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</si>
  <si>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</si>
  <si>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</si>
  <si>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</si>
  <si>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</si>
  <si>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</si>
  <si>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</si>
  <si>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</si>
  <si>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</si>
  <si>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</si>
  <si>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</si>
  <si>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</si>
  <si>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</si>
  <si>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</si>
  <si>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</si>
  <si>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</si>
  <si>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</si>
  <si>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</si>
  <si>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</si>
  <si>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</si>
  <si>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</si>
  <si>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</si>
  <si>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</si>
  <si>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</si>
  <si>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</si>
  <si>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</si>
  <si>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</si>
  <si>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</si>
  <si>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</si>
  <si>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</si>
  <si>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</si>
  <si>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</si>
  <si>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</si>
  <si>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</si>
  <si>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</si>
  <si>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</si>
  <si>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</si>
  <si>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</si>
  <si>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</si>
  <si>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</si>
  <si>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</si>
  <si>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</si>
  <si>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</si>
  <si>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</si>
  <si>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</si>
  <si>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</si>
  <si>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</si>
  <si>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</si>
  <si>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</si>
  <si>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</si>
  <si>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</si>
  <si>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</si>
  <si>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</si>
  <si>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</si>
  <si>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</si>
  <si>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</si>
  <si>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</si>
  <si>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</si>
  <si>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</si>
  <si>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</si>
  <si>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</si>
  <si>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</si>
  <si>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</si>
  <si>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</si>
  <si>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</si>
  <si>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</si>
  <si>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</si>
  <si>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</si>
  <si>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</si>
  <si>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</si>
  <si>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</si>
  <si>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</si>
  <si>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</si>
  <si>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</si>
  <si>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</si>
  <si>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</si>
  <si>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</si>
  <si>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</si>
  <si>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</si>
  <si>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</si>
  <si>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</si>
  <si>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</si>
  <si>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</si>
  <si>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</si>
  <si>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</si>
  <si>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</si>
  <si>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</si>
  <si>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</si>
  <si>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</si>
  <si>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</si>
  <si>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</si>
  <si>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</si>
  <si>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</si>
  <si>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</si>
  <si>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</si>
  <si>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</si>
  <si>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</si>
  <si>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</si>
  <si>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</si>
  <si>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</si>
  <si>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</si>
  <si>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</si>
  <si>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</si>
  <si>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</si>
  <si>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</si>
  <si>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</si>
  <si>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</si>
  <si>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</si>
  <si>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</si>
  <si>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</si>
  <si>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</si>
  <si>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</si>
  <si>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</si>
  <si>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</si>
  <si>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</si>
  <si>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</si>
  <si>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</si>
  <si>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</si>
  <si>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</si>
  <si>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</si>
  <si>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</si>
  <si>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</si>
  <si>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</si>
  <si>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</si>
  <si>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</si>
  <si>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</si>
  <si>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</si>
  <si>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</si>
  <si>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</si>
  <si>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</si>
  <si>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</si>
  <si>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</si>
  <si>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</si>
  <si>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</si>
  <si>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</si>
  <si>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</si>
  <si>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</si>
  <si>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</si>
  <si>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</si>
  <si>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</si>
  <si>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</si>
  <si>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</si>
  <si>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</si>
  <si>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</si>
  <si>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</si>
  <si>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</si>
  <si>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</si>
  <si>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</si>
  <si>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</si>
  <si>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</si>
  <si>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</si>
  <si>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</si>
  <si>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</si>
  <si>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</si>
  <si>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</si>
  <si>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</si>
  <si>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</si>
  <si>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</si>
  <si>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</si>
  <si>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</si>
  <si>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</si>
  <si>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</si>
  <si>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</si>
  <si>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</si>
  <si>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</si>
  <si>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</si>
  <si>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</si>
  <si>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</si>
  <si>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</si>
  <si>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</si>
  <si>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</si>
  <si>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</si>
  <si>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</si>
  <si>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</si>
  <si>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</si>
  <si>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</si>
  <si>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</si>
  <si>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</si>
  <si>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</si>
  <si>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</si>
  <si>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</si>
  <si>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</si>
  <si>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</si>
  <si>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</si>
  <si>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</si>
  <si>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</si>
  <si>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</si>
  <si>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</si>
  <si>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</si>
  <si>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</si>
  <si>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</si>
  <si>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</si>
  <si>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</si>
  <si>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</si>
  <si>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</si>
  <si>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</si>
  <si>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</si>
  <si>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</si>
  <si>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</si>
  <si>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</si>
  <si>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</si>
  <si>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</si>
  <si>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</si>
  <si>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</si>
  <si>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</si>
  <si>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</si>
  <si>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</si>
  <si>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</si>
  <si>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</si>
  <si>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</si>
  <si>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</si>
  <si>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</si>
  <si>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</si>
  <si>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</si>
  <si>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</si>
  <si>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</si>
  <si>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</si>
  <si>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</si>
  <si>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</si>
  <si>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</si>
  <si>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</si>
  <si>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</si>
  <si>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</si>
  <si>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</si>
  <si>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</si>
  <si>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</si>
  <si>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</si>
  <si>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</si>
  <si>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</si>
  <si>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</si>
  <si>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</si>
  <si>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</si>
  <si>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</si>
  <si>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</si>
  <si>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</si>
  <si>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</si>
  <si>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</si>
  <si>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</si>
  <si>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</si>
  <si>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</si>
  <si>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</si>
  <si>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</si>
  <si>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</si>
  <si>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</si>
  <si>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</si>
  <si>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</si>
  <si>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</si>
  <si>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</si>
  <si>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</si>
  <si>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</si>
  <si>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</si>
  <si>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</si>
  <si>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</si>
  <si>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</si>
  <si>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</si>
  <si>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</si>
  <si>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</si>
  <si>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</si>
  <si>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</si>
  <si>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</si>
  <si>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</si>
  <si>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</si>
  <si>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</si>
  <si>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</si>
  <si>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</si>
  <si>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</si>
  <si>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</si>
  <si>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</si>
  <si>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</si>
  <si>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</si>
  <si>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</si>
  <si>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</si>
  <si>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</si>
  <si>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</si>
  <si>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</si>
  <si>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</si>
  <si>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</si>
  <si>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</si>
  <si>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</si>
  <si>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</si>
  <si>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</si>
  <si>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</si>
  <si>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</si>
  <si>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</si>
  <si>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</si>
  <si>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</si>
  <si>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</si>
  <si>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</si>
  <si>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</si>
  <si>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</si>
  <si>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</si>
  <si>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</si>
  <si>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</si>
  <si>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</si>
  <si>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</si>
  <si>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</si>
  <si>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</si>
  <si>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</si>
  <si>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</si>
  <si>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</si>
  <si>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</si>
  <si>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</si>
  <si>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</si>
  <si>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</si>
  <si>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</si>
  <si>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</si>
  <si>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</si>
  <si>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</si>
  <si>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</si>
  <si>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</si>
  <si>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</si>
  <si>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</si>
  <si>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</si>
  <si>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</si>
  <si>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</si>
  <si>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</si>
  <si>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</si>
  <si>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</si>
  <si>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</si>
  <si>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</si>
  <si>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</si>
  <si>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</si>
  <si>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</si>
  <si>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</si>
  <si>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</si>
  <si>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</si>
  <si>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</si>
  <si>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</si>
  <si>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</si>
  <si>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</si>
  <si>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</si>
  <si>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</si>
  <si>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</si>
  <si>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</si>
  <si>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</si>
  <si>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</si>
  <si>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</si>
  <si>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</si>
  <si>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</si>
  <si>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</si>
  <si>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</si>
  <si>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</si>
  <si>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</si>
  <si>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</si>
  <si>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</si>
  <si>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</si>
  <si>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</si>
  <si>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</si>
  <si>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</si>
  <si>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</si>
  <si>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</si>
  <si>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</si>
  <si>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</si>
  <si>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</si>
  <si>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</si>
  <si>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</si>
  <si>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</si>
  <si>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</si>
  <si>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</si>
  <si>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</si>
  <si>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</si>
  <si>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</si>
  <si>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</si>
  <si>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</si>
  <si>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</si>
  <si>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</si>
  <si>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</si>
  <si>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</si>
  <si>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</si>
  <si>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</si>
  <si>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</si>
  <si>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</si>
  <si>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</si>
  <si>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</si>
  <si>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</si>
  <si>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</si>
  <si>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</si>
  <si>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</si>
  <si>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</si>
  <si>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</si>
  <si>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</si>
  <si>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</si>
  <si>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</si>
  <si>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</si>
  <si>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</si>
  <si>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</si>
  <si>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</si>
  <si>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</si>
  <si>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</si>
  <si>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</si>
  <si>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</si>
  <si>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</si>
  <si>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</si>
  <si>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</si>
  <si>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</si>
  <si>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</si>
  <si>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</si>
  <si>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</si>
  <si>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</si>
  <si>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</si>
  <si>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</si>
  <si>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</si>
  <si>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</si>
  <si>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</si>
  <si>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</si>
  <si>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</si>
  <si>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</si>
  <si>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</si>
  <si>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</si>
  <si>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</si>
  <si>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</si>
  <si>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</si>
  <si>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</si>
  <si>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</si>
  <si>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</si>
  <si>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</si>
  <si>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</si>
  <si>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</si>
  <si>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</si>
  <si>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</si>
  <si>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</si>
  <si>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</si>
  <si>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</si>
  <si>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</si>
  <si>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</si>
  <si>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</si>
  <si>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</si>
  <si>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</si>
  <si>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</si>
  <si>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</si>
  <si>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</si>
  <si>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</si>
  <si>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</si>
  <si>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</si>
  <si>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</si>
  <si>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</si>
  <si>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</si>
  <si>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</si>
  <si>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</si>
  <si>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</si>
  <si>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</si>
  <si>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</si>
  <si>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</si>
  <si>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</si>
  <si>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</si>
  <si>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</si>
  <si>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</si>
  <si>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</si>
  <si>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</si>
  <si>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</si>
  <si>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</si>
  <si>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</si>
  <si>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</si>
  <si>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</si>
  <si>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</si>
  <si>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</si>
  <si>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</si>
  <si>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</si>
  <si>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</si>
  <si>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</si>
  <si>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</si>
  <si>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</si>
  <si>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</si>
  <si>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</si>
  <si>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</si>
  <si>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</si>
  <si>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</si>
  <si>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</si>
  <si>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</si>
  <si>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</si>
  <si>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</si>
  <si>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</si>
  <si>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</si>
  <si>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</si>
  <si>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</si>
  <si>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</si>
  <si>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</si>
  <si>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</si>
  <si>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</si>
  <si>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</si>
  <si>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</si>
  <si>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</si>
  <si>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</si>
  <si>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</si>
  <si>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</si>
  <si>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</si>
  <si>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</si>
  <si>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</si>
  <si>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</si>
  <si>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</si>
  <si>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</si>
  <si>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</si>
  <si>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</si>
  <si>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</si>
  <si>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</si>
  <si>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</si>
  <si>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</si>
  <si>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</si>
  <si>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</si>
  <si>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</si>
  <si>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</si>
  <si>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</si>
  <si>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</si>
  <si>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</si>
  <si>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</si>
  <si>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</si>
  <si>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</si>
  <si>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</si>
  <si>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</si>
  <si>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</si>
  <si>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</si>
  <si>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</si>
  <si>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</si>
  <si>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</si>
  <si>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</si>
  <si>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</si>
  <si>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</si>
  <si>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</si>
  <si>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</si>
  <si>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</si>
  <si>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</si>
  <si>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</si>
  <si>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</si>
  <si>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</si>
  <si>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</si>
  <si>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</si>
  <si>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</si>
  <si>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</si>
  <si>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</si>
  <si>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</si>
  <si>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</si>
  <si>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</si>
  <si>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</si>
  <si>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</si>
  <si>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</si>
  <si>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</si>
  <si>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</si>
  <si>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</si>
  <si>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</si>
  <si>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</si>
  <si>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</si>
  <si>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</si>
  <si>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</si>
  <si>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</si>
  <si>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</si>
  <si>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</si>
  <si>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</si>
  <si>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</si>
  <si>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</si>
  <si>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</si>
  <si>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</si>
  <si>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</si>
  <si>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</si>
  <si>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</si>
  <si>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</si>
  <si>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</si>
  <si>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</si>
  <si>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</si>
  <si>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</si>
  <si>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</si>
  <si>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</si>
  <si>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</si>
  <si>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</si>
  <si>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</si>
  <si>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</si>
  <si>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</si>
  <si>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</si>
  <si>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</si>
  <si>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</si>
  <si>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</si>
  <si>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</si>
  <si>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</si>
  <si>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</si>
  <si>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</si>
  <si>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</si>
  <si>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</si>
  <si>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</si>
  <si>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</si>
  <si>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</si>
  <si>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</si>
  <si>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</si>
  <si>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</si>
  <si>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</si>
  <si>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</si>
  <si>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</si>
  <si>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</si>
  <si>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</si>
  <si>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</si>
  <si>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</si>
  <si>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</si>
  <si>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</si>
  <si>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</si>
  <si>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</si>
  <si>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</si>
  <si>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</si>
  <si>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</si>
  <si>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</si>
  <si>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</si>
  <si>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</si>
  <si>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</si>
  <si>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</si>
  <si>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</si>
  <si>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</si>
  <si>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</si>
  <si>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</si>
  <si>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</si>
  <si>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</si>
  <si>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</si>
  <si>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</si>
  <si>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</si>
  <si>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</si>
  <si>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</si>
  <si>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</si>
  <si>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</si>
  <si>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</si>
  <si>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</si>
  <si>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</si>
  <si>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</si>
  <si>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</si>
  <si>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</si>
  <si>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</si>
  <si>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</si>
  <si>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</si>
  <si>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</si>
  <si>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</si>
  <si>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</si>
  <si>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</si>
  <si>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</si>
  <si>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</si>
  <si>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</si>
  <si>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</si>
  <si>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</si>
  <si>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</si>
  <si>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</si>
  <si>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</si>
  <si>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</si>
  <si>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</si>
  <si>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</si>
  <si>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</si>
  <si>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</si>
  <si>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</si>
  <si>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</si>
  <si>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</si>
  <si>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</si>
  <si>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</si>
  <si>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</si>
  <si>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</si>
  <si>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</si>
  <si>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</si>
  <si>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</si>
  <si>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</si>
  <si>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</si>
  <si>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</si>
  <si>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</si>
  <si>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</si>
  <si>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</si>
  <si>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</si>
  <si>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</si>
  <si>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</si>
  <si>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</si>
  <si>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</si>
  <si>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</si>
  <si>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</si>
  <si>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</si>
  <si>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</si>
  <si>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</si>
  <si>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</si>
  <si>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</si>
  <si>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</si>
  <si>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</si>
  <si>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</si>
  <si>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</si>
  <si>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</si>
  <si>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</si>
  <si>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</si>
  <si>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</si>
  <si>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</si>
  <si>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</si>
  <si>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</si>
  <si>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</si>
  <si>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</si>
  <si>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</si>
  <si>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</si>
  <si>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</si>
  <si>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</si>
  <si>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</si>
  <si>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</si>
  <si>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</si>
  <si>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</si>
  <si>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</si>
  <si>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</si>
  <si>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</si>
  <si>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</si>
  <si>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</si>
  <si>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</si>
  <si>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</si>
  <si>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</si>
  <si>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</si>
  <si>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</si>
  <si>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</si>
  <si>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</si>
  <si>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</si>
  <si>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</si>
  <si>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</si>
  <si>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</si>
  <si>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</si>
  <si>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</si>
  <si>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</si>
  <si>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</si>
  <si>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</si>
  <si>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</si>
  <si>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</si>
  <si>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</si>
  <si>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</si>
  <si>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</si>
  <si>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</si>
  <si>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</si>
  <si>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</si>
  <si>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</si>
  <si>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</si>
  <si>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</si>
  <si>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</si>
  <si>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</si>
  <si>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</si>
  <si>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</si>
  <si>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</si>
  <si>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</si>
  <si>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</si>
  <si>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</si>
  <si>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</si>
  <si>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</si>
  <si>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</si>
  <si>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</si>
  <si>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</si>
  <si>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</si>
  <si>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</si>
  <si>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</si>
  <si>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</si>
  <si>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</si>
  <si>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</si>
  <si>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</si>
  <si>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</si>
  <si>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</si>
  <si>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</si>
  <si>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</si>
  <si>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</si>
  <si>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</si>
  <si>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</si>
  <si>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</si>
  <si>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</si>
  <si>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</si>
  <si>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</si>
  <si>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</si>
  <si>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</si>
  <si>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</si>
  <si>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</si>
  <si>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</si>
  <si>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</si>
  <si>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</si>
  <si>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</si>
  <si>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</si>
  <si>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</si>
  <si>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</si>
  <si>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</si>
  <si>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</si>
  <si>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</si>
  <si>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</si>
  <si>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</si>
  <si>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</si>
  <si>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</si>
  <si>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</si>
  <si>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</si>
  <si>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</si>
  <si>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</si>
  <si>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</si>
  <si>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</si>
  <si>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</si>
  <si>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</si>
  <si>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</si>
  <si>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</si>
  <si>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</si>
  <si>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</si>
  <si>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</si>
  <si>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</si>
  <si>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</si>
  <si>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</si>
  <si>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</si>
  <si>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</si>
  <si>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</si>
  <si>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</si>
  <si>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</si>
  <si>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</si>
  <si>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</si>
  <si>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</si>
  <si>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</si>
  <si>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</si>
  <si>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</si>
  <si>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</si>
  <si>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</si>
  <si>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</si>
  <si>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</si>
  <si>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</si>
  <si>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</si>
  <si>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</si>
  <si>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</si>
  <si>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</si>
  <si>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</si>
  <si>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</si>
  <si>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</si>
  <si>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</si>
  <si>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</si>
  <si>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</si>
  <si>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</si>
  <si>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</si>
  <si>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</si>
  <si>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</si>
  <si>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</si>
  <si>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</si>
  <si>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</si>
  <si>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</si>
  <si>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</si>
  <si>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</si>
  <si>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</si>
  <si>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</si>
  <si>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</si>
  <si>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</si>
  <si>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</si>
  <si>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</si>
  <si>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</si>
  <si>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</si>
  <si>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</si>
  <si>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</si>
  <si>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</si>
  <si>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</si>
  <si>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</si>
  <si>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</si>
  <si>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</si>
  <si>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</si>
  <si>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</si>
  <si>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</si>
  <si>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</si>
  <si>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</si>
  <si>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</si>
  <si>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</si>
  <si>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</si>
  <si>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</si>
  <si>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</si>
  <si>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</si>
  <si>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</si>
  <si>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</si>
  <si>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</si>
  <si>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</si>
  <si>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</si>
  <si>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</si>
  <si>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</si>
  <si>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</si>
  <si>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</si>
  <si>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</si>
  <si>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</si>
  <si>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</si>
  <si>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</si>
  <si>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</si>
  <si>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</si>
  <si>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</si>
  <si>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</si>
  <si>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</si>
  <si>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</si>
  <si>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</si>
  <si>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</si>
  <si>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</si>
  <si>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</si>
  <si>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</si>
  <si>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</si>
  <si>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</si>
  <si>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</si>
  <si>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</si>
  <si>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</si>
  <si>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</si>
  <si>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</si>
  <si>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</si>
  <si>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</si>
  <si>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</si>
  <si>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</si>
  <si>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</si>
  <si>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</si>
  <si>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</si>
  <si>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</si>
  <si>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</si>
  <si>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</si>
  <si>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</si>
  <si>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</si>
  <si>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</si>
  <si>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</si>
  <si>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</si>
  <si>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</si>
  <si>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</si>
  <si>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</si>
  <si>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</si>
  <si>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</si>
  <si>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</si>
  <si>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</si>
  <si>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</si>
  <si>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</si>
  <si>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</si>
  <si>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</si>
  <si>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</si>
  <si>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</si>
  <si>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</si>
  <si>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</si>
  <si>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</si>
  <si>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</si>
  <si>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</si>
  <si>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</si>
  <si>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</si>
  <si>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</si>
  <si>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</si>
  <si>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</si>
  <si>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</si>
  <si>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</si>
  <si>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</si>
  <si>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</si>
  <si>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</si>
  <si>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</si>
  <si>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</si>
  <si>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</si>
  <si>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</si>
  <si>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</si>
  <si>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</si>
  <si>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</si>
  <si>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</si>
  <si>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</si>
  <si>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</si>
  <si>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</si>
  <si>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</si>
  <si>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</si>
  <si>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</si>
  <si>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</si>
  <si>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</si>
  <si>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</si>
  <si>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</si>
  <si>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</si>
  <si>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</si>
  <si>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</si>
  <si>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</si>
  <si>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</si>
  <si>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</si>
  <si>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</si>
  <si>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</si>
  <si>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</si>
  <si>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</si>
  <si>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</si>
  <si>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</si>
  <si>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</si>
  <si>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</si>
  <si>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</si>
  <si>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</si>
  <si>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</si>
  <si>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</si>
  <si>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</si>
  <si>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</si>
  <si>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</si>
  <si>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</si>
  <si>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</si>
  <si>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</si>
  <si>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</si>
  <si>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</si>
  <si>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</si>
  <si>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</si>
  <si>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</si>
  <si>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</si>
  <si>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</si>
  <si>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</si>
  <si>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</si>
  <si>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</si>
  <si>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</si>
  <si>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</si>
  <si>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</si>
  <si>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</si>
  <si>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</si>
  <si>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</si>
  <si>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</si>
  <si>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</si>
  <si>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</si>
  <si>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</si>
  <si>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</si>
  <si>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</si>
  <si>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</si>
  <si>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</si>
  <si>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</si>
  <si>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</si>
  <si>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</si>
  <si>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</si>
  <si>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</si>
  <si>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</si>
  <si>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</si>
  <si>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</si>
  <si>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</si>
  <si>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</si>
  <si>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</si>
  <si>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</si>
  <si>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</si>
  <si>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</si>
  <si>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</si>
  <si>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</si>
  <si>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</si>
  <si>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</si>
  <si>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</si>
  <si>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</si>
  <si>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</si>
  <si>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</si>
  <si>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</si>
  <si>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</si>
  <si>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</si>
  <si>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</si>
  <si>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</si>
  <si>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</si>
  <si>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</si>
  <si>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</si>
  <si>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</si>
  <si>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</si>
  <si>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</si>
  <si>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</si>
  <si>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</si>
  <si>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</si>
  <si>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</si>
  <si>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</si>
  <si>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</si>
  <si>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</si>
  <si>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</si>
  <si>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</si>
  <si>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</si>
  <si>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</si>
  <si>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</si>
  <si>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</si>
  <si>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</si>
  <si>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</si>
  <si>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</si>
  <si>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</si>
  <si>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</si>
  <si>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</si>
  <si>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</si>
  <si>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</si>
  <si>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</si>
  <si>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</si>
  <si>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</si>
  <si>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</si>
  <si>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</si>
  <si>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</si>
  <si>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</si>
  <si>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</si>
  <si>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</si>
  <si>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</si>
  <si>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</si>
  <si>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</si>
  <si>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</si>
  <si>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</si>
  <si>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</si>
  <si>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</si>
  <si>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</si>
  <si>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</si>
  <si>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</si>
  <si>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</si>
  <si>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</si>
  <si>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</si>
  <si>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</si>
  <si>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</si>
  <si>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</si>
  <si>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</si>
  <si>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</si>
  <si>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</si>
  <si>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</si>
  <si>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</si>
  <si>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</si>
  <si>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</si>
  <si>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</si>
  <si>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</si>
  <si>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</si>
  <si>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</si>
  <si>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</si>
  <si>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</si>
  <si>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</si>
  <si>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</si>
  <si>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</si>
  <si>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</si>
  <si>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</si>
  <si>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</si>
  <si>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</si>
  <si>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</si>
  <si>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</si>
  <si>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</si>
  <si>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</si>
  <si>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</si>
  <si>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</si>
  <si>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</si>
  <si>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</si>
  <si>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</si>
  <si>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</si>
  <si>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</si>
  <si>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</si>
  <si>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</si>
  <si>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</si>
  <si>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</si>
  <si>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</si>
  <si>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</si>
  <si>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</si>
  <si>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</si>
  <si>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</si>
  <si>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</si>
  <si>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</si>
  <si>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</si>
  <si>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</si>
  <si>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</si>
  <si>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</si>
  <si>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</si>
  <si>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</si>
  <si>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</si>
  <si>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</si>
  <si>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</si>
  <si>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</si>
  <si>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</si>
  <si>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</si>
  <si>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</si>
  <si>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</si>
  <si>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</si>
  <si>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</si>
  <si>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</si>
  <si>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</si>
  <si>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</si>
  <si>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</si>
  <si>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</si>
  <si>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</si>
  <si>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</si>
  <si>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</si>
  <si>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</si>
  <si>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</si>
  <si>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</si>
  <si>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</si>
  <si>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</si>
  <si>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</si>
  <si>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</si>
  <si>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</si>
  <si>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</si>
  <si>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</si>
  <si>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</si>
  <si>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</si>
  <si>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</si>
  <si>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</si>
  <si>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</si>
  <si>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</si>
  <si>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</si>
  <si>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</si>
  <si>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</si>
  <si>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</si>
  <si>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</si>
  <si>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</si>
  <si>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</si>
  <si>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</si>
  <si>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</si>
  <si>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</si>
  <si>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</si>
  <si>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</si>
  <si>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</si>
  <si>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</si>
  <si>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</si>
  <si>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</si>
  <si>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</si>
  <si>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</si>
  <si>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</si>
  <si>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</si>
  <si>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</si>
  <si>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</si>
  <si>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</si>
  <si>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</si>
  <si>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</si>
  <si>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</si>
  <si>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</si>
  <si>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</si>
  <si>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</si>
  <si>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</si>
  <si>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</si>
  <si>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</si>
  <si>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</si>
  <si>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</si>
  <si>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</si>
  <si>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</si>
  <si>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</si>
  <si>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</si>
  <si>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</si>
  <si>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</si>
  <si>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</si>
  <si>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</si>
  <si>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</si>
  <si>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</si>
  <si>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</si>
  <si>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</si>
  <si>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</si>
  <si>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</si>
  <si>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</si>
  <si>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</si>
  <si>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</si>
  <si>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</si>
  <si>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</si>
  <si>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</si>
  <si>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</si>
  <si>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</si>
  <si>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</si>
  <si>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</si>
  <si>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</si>
  <si>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</si>
  <si>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</si>
  <si>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</si>
  <si>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</si>
  <si>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</si>
  <si>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</si>
  <si>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</si>
  <si>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</si>
  <si>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</si>
  <si>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</si>
  <si>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</si>
  <si>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</si>
  <si>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</si>
  <si>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</si>
  <si>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</si>
  <si>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</si>
  <si>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</si>
  <si>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</si>
  <si>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</si>
  <si>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</si>
  <si>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</si>
  <si>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</si>
  <si>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</si>
  <si>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</si>
  <si>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</si>
  <si>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</si>
  <si>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</si>
  <si>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</si>
  <si>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</si>
  <si>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</si>
  <si>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</si>
  <si>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</si>
  <si>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</si>
  <si>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</si>
  <si>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</si>
  <si>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</si>
  <si>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</si>
  <si>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</si>
  <si>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</si>
  <si>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</si>
  <si>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</si>
  <si>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</si>
  <si>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</si>
  <si>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</si>
  <si>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</si>
  <si>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</si>
  <si>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</si>
  <si>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</si>
  <si>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</si>
  <si>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</si>
  <si>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</si>
  <si>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</si>
  <si>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</si>
  <si>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</si>
  <si>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</si>
  <si>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</si>
  <si>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</si>
  <si>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</si>
  <si>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</si>
  <si>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</si>
  <si>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</si>
  <si>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</si>
  <si>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</si>
  <si>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</si>
  <si>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</si>
  <si>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</si>
  <si>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</si>
  <si>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</si>
  <si>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</si>
  <si>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</si>
  <si>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</si>
  <si>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</si>
  <si>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</si>
  <si>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</si>
  <si>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</si>
  <si>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</si>
  <si>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</si>
  <si>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</si>
  <si>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</si>
  <si>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</si>
  <si>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</si>
  <si>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</si>
  <si>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</si>
  <si>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</si>
  <si>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</si>
  <si>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</si>
  <si>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</si>
  <si>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</si>
  <si>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</si>
  <si>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</si>
  <si>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</si>
  <si>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</si>
  <si>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</si>
  <si>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</si>
  <si>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</si>
  <si>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</si>
  <si>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</si>
  <si>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</si>
  <si>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</si>
  <si>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</si>
  <si>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</si>
  <si>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</si>
  <si>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</si>
  <si>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</si>
  <si>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</si>
  <si>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</si>
  <si>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</si>
  <si>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</si>
  <si>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</si>
  <si>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</si>
  <si>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</si>
  <si>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</si>
  <si>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</si>
  <si>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</si>
  <si>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</si>
  <si>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</si>
  <si>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</si>
  <si>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</si>
  <si>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</si>
  <si>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</si>
  <si>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</si>
  <si>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</si>
  <si>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</si>
  <si>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</si>
  <si>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</si>
  <si>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</si>
  <si>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</si>
  <si>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</si>
  <si>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</si>
  <si>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</si>
  <si>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</si>
  <si>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</si>
  <si>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</si>
  <si>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</si>
  <si>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</si>
  <si>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</si>
  <si>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</si>
  <si>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</si>
  <si>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</si>
  <si>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</si>
  <si>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</si>
  <si>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</si>
  <si>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</si>
  <si>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</si>
  <si>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</si>
  <si>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</si>
  <si>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</si>
  <si>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</si>
  <si>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</si>
  <si>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</si>
  <si>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</si>
  <si>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</si>
  <si>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</si>
  <si>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</si>
  <si>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</si>
  <si>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</si>
  <si>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</si>
  <si>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</si>
  <si>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</si>
  <si>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</si>
  <si>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</si>
  <si>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</si>
  <si>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</si>
  <si>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</si>
  <si>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</si>
  <si>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</si>
  <si>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</si>
  <si>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</si>
  <si>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</si>
  <si>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</si>
  <si>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</si>
  <si>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</si>
  <si>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</si>
  <si>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</si>
  <si>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</si>
  <si>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</si>
  <si>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</si>
  <si>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</si>
  <si>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</si>
  <si>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</si>
  <si>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</si>
  <si>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</si>
  <si>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</si>
  <si>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</si>
  <si>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</si>
  <si>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</si>
  <si>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</si>
  <si>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</si>
  <si>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</si>
  <si>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</si>
  <si>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</si>
  <si>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</si>
  <si>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</si>
  <si>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</si>
  <si>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</si>
  <si>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</si>
  <si>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</si>
  <si>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</si>
  <si>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</si>
  <si>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</si>
  <si>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</si>
  <si>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</si>
  <si>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</si>
  <si>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</si>
  <si>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</si>
  <si>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</si>
  <si>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</si>
  <si>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</si>
  <si>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</si>
  <si>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</si>
  <si>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</si>
  <si>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</si>
  <si>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</si>
  <si>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</si>
  <si>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</si>
  <si>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</si>
  <si>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</si>
  <si>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</si>
  <si>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</si>
  <si>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</si>
  <si>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</si>
  <si>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</si>
  <si>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</si>
  <si>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</si>
  <si>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</si>
  <si>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</si>
  <si>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</si>
  <si>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</si>
  <si>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</si>
  <si>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</si>
  <si>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</si>
  <si>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</si>
  <si>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</si>
  <si>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</si>
  <si>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</si>
  <si>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</si>
  <si>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</si>
  <si>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</si>
  <si>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</si>
  <si>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</si>
  <si>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</si>
  <si>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</si>
  <si>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</si>
  <si>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</si>
  <si>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</si>
  <si>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</si>
  <si>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</si>
  <si>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</si>
  <si>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</si>
  <si>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</si>
  <si>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</si>
  <si>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</si>
  <si>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</si>
  <si>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</si>
  <si>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</si>
  <si>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</si>
  <si>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</si>
  <si>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</si>
  <si>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</si>
  <si>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</si>
  <si>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</si>
  <si>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</si>
  <si>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</si>
  <si>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</si>
  <si>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</si>
  <si>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</si>
  <si>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</si>
  <si>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</si>
  <si>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</si>
  <si>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</si>
  <si>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</si>
  <si>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</si>
  <si>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</si>
  <si>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</si>
  <si>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</si>
  <si>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</si>
  <si>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</si>
  <si>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</si>
  <si>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</si>
  <si>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</si>
  <si>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</si>
  <si>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</si>
  <si>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</si>
  <si>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</si>
  <si>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</si>
  <si>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</si>
  <si>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</si>
  <si>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</si>
  <si>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</si>
  <si>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</si>
  <si>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</si>
  <si>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</si>
  <si>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</si>
  <si>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</si>
  <si>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</si>
  <si>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</si>
  <si>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</si>
  <si>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</si>
  <si>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</si>
  <si>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</si>
  <si>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</si>
  <si>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</si>
  <si>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</si>
  <si>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</si>
  <si>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</si>
  <si>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</si>
  <si>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</si>
  <si>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</si>
  <si>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</si>
  <si>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</si>
  <si>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</si>
  <si>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</si>
  <si>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</si>
  <si>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</si>
  <si>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</si>
  <si>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</si>
  <si>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</si>
  <si>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</si>
  <si>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</si>
  <si>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</si>
  <si>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</si>
  <si>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</si>
  <si>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</si>
  <si>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</si>
  <si>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</si>
  <si>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</si>
  <si>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</si>
  <si>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</si>
  <si>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</si>
  <si>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</si>
  <si>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</si>
  <si>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</si>
  <si>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</si>
  <si>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</si>
  <si>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</si>
  <si>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</si>
  <si>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</si>
  <si>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</si>
  <si>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</si>
  <si>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</si>
  <si>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</si>
  <si>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</si>
  <si>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</si>
  <si>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</si>
  <si>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</si>
  <si>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</si>
  <si>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</si>
  <si>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</si>
  <si>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</si>
  <si>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</si>
  <si>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</si>
  <si>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</si>
  <si>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</si>
  <si>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</si>
  <si>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</si>
  <si>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</si>
  <si>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</si>
  <si>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</si>
  <si>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</si>
  <si>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</si>
  <si>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</si>
  <si>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</si>
  <si>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</si>
  <si>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</si>
  <si>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</si>
  <si>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</si>
  <si>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</si>
  <si>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</si>
  <si>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</si>
  <si>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</si>
  <si>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</si>
  <si>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</si>
  <si>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</si>
  <si>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</si>
  <si>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</si>
  <si>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</si>
  <si>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</si>
  <si>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</si>
  <si>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</si>
  <si>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</si>
  <si>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</si>
  <si>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</si>
  <si>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</si>
  <si>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</si>
  <si>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</si>
  <si>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</si>
  <si>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</si>
  <si>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</si>
  <si>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</si>
  <si>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</si>
  <si>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</si>
  <si>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</si>
  <si>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</si>
  <si>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</si>
  <si>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</si>
  <si>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</si>
  <si>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</si>
  <si>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</si>
  <si>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</si>
  <si>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</si>
  <si>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</si>
  <si>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</si>
  <si>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</si>
  <si>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</si>
  <si>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</si>
  <si>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</si>
  <si>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</si>
  <si>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</si>
  <si>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</si>
  <si>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</si>
  <si>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</si>
  <si>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</si>
  <si>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</si>
  <si>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</si>
  <si>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</si>
  <si>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</si>
  <si>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</si>
  <si>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</si>
  <si>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</si>
  <si>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</si>
  <si>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</si>
  <si>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</si>
  <si>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</si>
  <si>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</si>
  <si>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</si>
  <si>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</si>
  <si>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</si>
  <si>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</si>
  <si>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</si>
  <si>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</si>
  <si>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</si>
  <si>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</si>
  <si>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</si>
  <si>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</si>
  <si>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</si>
  <si>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</si>
  <si>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</si>
  <si>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</si>
  <si>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</si>
  <si>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</si>
  <si>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</si>
  <si>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</si>
  <si>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</si>
  <si>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</si>
  <si>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</si>
  <si>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</si>
  <si>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</si>
  <si>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</si>
  <si>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</si>
  <si>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</si>
  <si>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</si>
  <si>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</si>
  <si>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</si>
  <si>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</si>
  <si>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</si>
  <si>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</si>
  <si>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</si>
  <si>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</si>
  <si>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</si>
  <si>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</si>
  <si>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</si>
  <si>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</si>
  <si>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</si>
  <si>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</si>
  <si>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</si>
  <si>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</si>
  <si>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</si>
  <si>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</si>
  <si>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</si>
  <si>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</si>
  <si>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</si>
  <si>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</si>
  <si>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</si>
  <si>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</si>
  <si>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</si>
  <si>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</si>
  <si>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</si>
  <si>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</si>
  <si>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</si>
  <si>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</si>
  <si>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</si>
  <si>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</si>
  <si>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</si>
  <si>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</si>
  <si>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</si>
  <si>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</si>
  <si>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</si>
  <si>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</si>
  <si>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</si>
  <si>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</si>
  <si>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</si>
  <si>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</si>
  <si>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</si>
  <si>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</si>
  <si>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</si>
  <si>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</si>
  <si>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</si>
  <si>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</si>
  <si>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</si>
  <si>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</si>
  <si>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</si>
  <si>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</si>
  <si>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</si>
  <si>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</si>
  <si>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</si>
  <si>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</si>
  <si>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</si>
  <si>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</si>
  <si>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</si>
  <si>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</si>
  <si>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</si>
  <si>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</si>
  <si>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</si>
  <si>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</si>
  <si>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</si>
  <si>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</si>
  <si>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</si>
  <si>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</si>
  <si>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</si>
  <si>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</si>
  <si>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</si>
  <si>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</si>
  <si>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</si>
  <si>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</si>
  <si>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</si>
  <si>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</si>
  <si>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</si>
  <si>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</si>
  <si>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</si>
  <si>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</si>
  <si>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</si>
  <si>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</si>
  <si>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</si>
  <si>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</si>
  <si>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</si>
  <si>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</si>
  <si>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</si>
  <si>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</si>
  <si>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</si>
  <si>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</si>
  <si>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</si>
  <si>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</si>
  <si>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</si>
  <si>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</si>
  <si>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</si>
  <si>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</si>
  <si>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</si>
  <si>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</si>
  <si>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</si>
  <si>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</si>
  <si>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</si>
  <si>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</si>
  <si>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</si>
  <si>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</si>
  <si>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</si>
  <si>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</si>
  <si>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</si>
  <si>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</si>
  <si>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</si>
  <si>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</si>
  <si>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</si>
  <si>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</si>
  <si>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</si>
  <si>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</si>
  <si>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</si>
  <si>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</si>
  <si>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</si>
  <si>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</si>
  <si>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</si>
  <si>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</si>
  <si>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</si>
  <si>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</si>
  <si>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</si>
  <si>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</si>
  <si>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</si>
  <si>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</si>
  <si>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</si>
  <si>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</si>
  <si>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</si>
  <si>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</si>
  <si>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</si>
  <si>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</si>
  <si>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</si>
  <si>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</si>
  <si>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</si>
  <si>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</si>
  <si>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</si>
  <si>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</si>
  <si>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</si>
  <si>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</si>
  <si>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</si>
  <si>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</si>
  <si>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</si>
  <si>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</si>
  <si>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</si>
  <si>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</si>
  <si>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</si>
  <si>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</si>
  <si>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</si>
  <si>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</si>
  <si>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</si>
  <si>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</si>
  <si>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</si>
  <si>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</si>
  <si>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</si>
  <si>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</si>
  <si>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</si>
  <si>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</si>
  <si>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</si>
  <si>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</si>
  <si>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</si>
  <si>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</si>
  <si>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</si>
  <si>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</si>
  <si>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</si>
  <si>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</si>
  <si>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</si>
  <si>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</si>
  <si>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</si>
  <si>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</si>
  <si>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</si>
  <si>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</si>
  <si>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</si>
  <si>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</si>
  <si>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</si>
  <si>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</si>
  <si>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</si>
  <si>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</si>
  <si>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</si>
  <si>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</si>
  <si>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</si>
  <si>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</si>
  <si>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</si>
  <si>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</si>
  <si>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</si>
  <si>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</si>
  <si>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</si>
  <si>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</si>
  <si>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</si>
  <si>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</si>
  <si>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</si>
  <si>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</si>
  <si>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</si>
  <si>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</si>
  <si>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</si>
  <si>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</si>
  <si>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</si>
  <si>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</si>
  <si>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</si>
  <si>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</si>
  <si>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</si>
  <si>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</si>
  <si>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</si>
  <si>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</si>
  <si>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</si>
  <si>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</si>
  <si>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</si>
  <si>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</si>
  <si>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</si>
  <si>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</si>
  <si>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</si>
  <si>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</si>
  <si>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</si>
  <si>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</si>
  <si>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</si>
  <si>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</si>
  <si>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</si>
  <si>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</si>
  <si>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</si>
  <si>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</si>
  <si>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</si>
  <si>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</si>
  <si>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</si>
  <si>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</si>
  <si>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</si>
  <si>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</si>
  <si>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</si>
  <si>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</si>
  <si>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</si>
  <si>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</si>
  <si>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</si>
  <si>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</si>
  <si>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</si>
  <si>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</si>
  <si>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</si>
  <si>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</si>
  <si>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</si>
  <si>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</si>
  <si>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</si>
  <si>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</si>
  <si>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</si>
  <si>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</si>
  <si>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</si>
  <si>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</si>
  <si>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</si>
  <si>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</si>
  <si>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</si>
  <si>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</si>
  <si>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</si>
  <si>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</si>
  <si>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</si>
  <si>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</si>
  <si>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</si>
  <si>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</si>
  <si>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</si>
  <si>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</si>
  <si>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</si>
  <si>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</si>
  <si>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</si>
  <si>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</si>
  <si>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</si>
  <si>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</si>
  <si>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</si>
  <si>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</si>
  <si>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</si>
  <si>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</si>
  <si>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</si>
  <si>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</si>
  <si>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</si>
  <si>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</si>
  <si>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</si>
  <si>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</si>
  <si>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</si>
  <si>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</si>
  <si>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</si>
  <si>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</si>
  <si>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</si>
  <si>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</si>
  <si>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</si>
  <si>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</si>
  <si>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</si>
  <si>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</si>
  <si>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</si>
  <si>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</si>
  <si>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</si>
  <si>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</si>
  <si>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</si>
  <si>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</si>
  <si>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</si>
  <si>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</si>
  <si>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</si>
  <si>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</si>
  <si>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</si>
  <si>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</si>
  <si>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</si>
  <si>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</si>
  <si>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</si>
  <si>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</si>
  <si>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</si>
  <si>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</si>
  <si>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</si>
  <si>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</si>
  <si>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</si>
  <si>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</si>
  <si>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</si>
  <si>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</si>
  <si>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</si>
  <si>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</si>
  <si>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</si>
  <si>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</si>
  <si>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</si>
  <si>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</si>
  <si>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</si>
  <si>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</si>
  <si>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</si>
  <si>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</si>
  <si>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</si>
  <si>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</si>
  <si>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</si>
  <si>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</si>
  <si>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</si>
  <si>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</si>
  <si>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</si>
  <si>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</si>
  <si>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</si>
  <si>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</si>
  <si>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</si>
  <si>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</si>
  <si>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</si>
  <si>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</si>
  <si>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</si>
  <si>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</si>
  <si>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</si>
  <si>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</si>
  <si>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</si>
  <si>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</si>
  <si>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</si>
  <si>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</si>
  <si>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</si>
  <si>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</si>
  <si>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</si>
  <si>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</si>
  <si>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</si>
  <si>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</si>
  <si>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</si>
  <si>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</si>
  <si>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</si>
  <si>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</si>
  <si>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</si>
  <si>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</si>
  <si>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</si>
  <si>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</si>
  <si>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</si>
  <si>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</si>
  <si>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</si>
  <si>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</si>
  <si>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</si>
  <si>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</si>
  <si>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</si>
  <si>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</si>
  <si>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</si>
  <si>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</si>
  <si>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</si>
  <si>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</si>
  <si>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</si>
  <si>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</si>
  <si>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</si>
  <si>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</si>
  <si>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</si>
  <si>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</si>
  <si>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</si>
  <si>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</si>
  <si>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</si>
  <si>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</si>
  <si>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</si>
  <si>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</si>
  <si>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</si>
  <si>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</si>
  <si>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</si>
  <si>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</si>
  <si>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</si>
  <si>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</si>
  <si>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</si>
  <si>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</si>
  <si>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</si>
  <si>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</si>
  <si>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</si>
  <si>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</si>
  <si>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</si>
  <si>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</si>
  <si>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</si>
  <si>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</si>
  <si>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</si>
  <si>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</si>
  <si>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</si>
  <si>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</si>
  <si>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</si>
  <si>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</si>
  <si>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</si>
  <si>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</si>
  <si>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</si>
  <si>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</si>
  <si>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</si>
  <si>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</si>
  <si>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</si>
  <si>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</si>
  <si>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</si>
  <si>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</si>
  <si>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</si>
  <si>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</si>
  <si>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</si>
  <si>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</si>
  <si>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</si>
  <si>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</si>
  <si>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</si>
  <si>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</si>
  <si>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</si>
  <si>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</si>
  <si>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</si>
  <si>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</si>
  <si>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</si>
  <si>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</si>
  <si>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</si>
  <si>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</si>
  <si>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</si>
  <si>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</si>
  <si>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</si>
  <si>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</si>
  <si>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</si>
  <si>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</si>
  <si>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</si>
  <si>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</si>
  <si>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</si>
  <si>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</si>
  <si>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</si>
  <si>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</si>
  <si>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</si>
  <si>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</si>
  <si>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</si>
  <si>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</si>
  <si>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</si>
  <si>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</si>
  <si>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</si>
  <si>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</si>
  <si>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</si>
  <si>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</si>
  <si>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</si>
  <si>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</si>
  <si>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</si>
  <si>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</si>
  <si>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</si>
  <si>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</si>
  <si>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</si>
  <si>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</si>
  <si>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</si>
  <si>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</si>
  <si>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</si>
  <si>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</si>
  <si>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</si>
  <si>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</si>
  <si>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</si>
  <si>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</si>
  <si>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</si>
  <si>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</si>
  <si>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</si>
  <si>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</si>
  <si>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</si>
  <si>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</si>
  <si>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</si>
  <si>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</si>
  <si>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</si>
  <si>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</si>
  <si>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</si>
  <si>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</si>
  <si>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</si>
  <si>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</si>
  <si>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</si>
  <si>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</si>
  <si>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</si>
  <si>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</si>
  <si>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</si>
  <si>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</si>
  <si>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</si>
  <si>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</si>
  <si>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</si>
  <si>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</si>
  <si>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</si>
  <si>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</si>
  <si>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</si>
  <si>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</si>
  <si>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</si>
  <si>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</si>
  <si>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</si>
  <si>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</si>
  <si>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</si>
  <si>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</si>
  <si>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</si>
  <si>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</si>
  <si>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</si>
  <si>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</si>
  <si>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</si>
  <si>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</si>
  <si>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</si>
  <si>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</si>
  <si>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</si>
  <si>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</si>
  <si>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</si>
  <si>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</si>
  <si>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</si>
  <si>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</si>
  <si>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</si>
  <si>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</si>
  <si>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</si>
  <si>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</si>
  <si>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</si>
  <si>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</si>
  <si>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</si>
  <si>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</si>
  <si>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</si>
  <si>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</si>
  <si>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</si>
  <si>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</si>
  <si>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</si>
  <si>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</si>
  <si>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</si>
  <si>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</si>
  <si>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</si>
  <si>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</si>
  <si>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</si>
  <si>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</si>
  <si>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</si>
  <si>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</si>
  <si>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</si>
  <si>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</si>
  <si>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</si>
  <si>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</si>
  <si>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</si>
  <si>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</si>
  <si>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</si>
  <si>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</si>
  <si>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</si>
  <si>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</si>
  <si>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</si>
  <si>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</si>
  <si>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</si>
  <si>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</si>
  <si>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</si>
  <si>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</si>
  <si>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</si>
  <si>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</si>
  <si>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</si>
  <si>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</si>
  <si>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</si>
  <si>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</si>
  <si>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</si>
  <si>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</si>
  <si>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</si>
  <si>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</si>
  <si>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</si>
  <si>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</si>
  <si>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</si>
  <si>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</si>
  <si>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</si>
  <si>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</si>
  <si>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</si>
  <si>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</si>
  <si>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</si>
  <si>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</si>
  <si>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</si>
  <si>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</si>
  <si>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</si>
  <si>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</si>
  <si>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</si>
  <si>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</si>
  <si>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</si>
  <si>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</si>
  <si>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</si>
  <si>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</si>
  <si>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</si>
  <si>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</si>
  <si>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</si>
  <si>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</si>
  <si>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</si>
  <si>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</si>
  <si>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</si>
  <si>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</si>
  <si>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</si>
  <si>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</si>
  <si>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</si>
  <si>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</si>
  <si>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</si>
  <si>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</si>
  <si>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</si>
  <si>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</si>
  <si>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</si>
  <si>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</si>
  <si>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</si>
  <si>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</si>
  <si>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</si>
  <si>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</si>
  <si>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</si>
  <si>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</si>
  <si>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</si>
  <si>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</si>
  <si>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</si>
  <si>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</si>
  <si>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</si>
  <si>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</si>
  <si>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</si>
  <si>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</si>
  <si>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</si>
  <si>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</si>
  <si>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</si>
  <si>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</si>
  <si>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</si>
  <si>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</si>
  <si>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</si>
  <si>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</si>
  <si>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</si>
  <si>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</si>
  <si>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</si>
  <si>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</si>
  <si>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</si>
  <si>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</si>
  <si>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</si>
  <si>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</si>
  <si>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</si>
  <si>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</si>
  <si>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</si>
  <si>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</si>
  <si>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</si>
  <si>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</si>
  <si>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</si>
  <si>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</si>
  <si>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</si>
  <si>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</si>
  <si>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</si>
  <si>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</si>
  <si>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</si>
  <si>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</si>
  <si>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</si>
  <si>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</si>
  <si>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</si>
  <si>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</si>
  <si>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</si>
  <si>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</si>
  <si>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</si>
  <si>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</si>
  <si>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</si>
  <si>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</si>
  <si>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</si>
  <si>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</si>
  <si>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</si>
  <si>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</si>
  <si>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</si>
  <si>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</si>
  <si>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</si>
  <si>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</si>
  <si>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</si>
  <si>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</si>
  <si>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</si>
  <si>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</si>
  <si>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</si>
  <si>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</si>
  <si>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</si>
  <si>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</si>
  <si>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</si>
  <si>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</si>
  <si>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</si>
  <si>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</si>
  <si>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</si>
  <si>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</si>
  <si>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</si>
  <si>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</si>
  <si>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</si>
  <si>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</si>
  <si>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</si>
  <si>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</si>
  <si>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</si>
  <si>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</si>
  <si>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</si>
  <si>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</si>
  <si>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</si>
  <si>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</si>
  <si>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</si>
  <si>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</si>
  <si>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</si>
  <si>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</si>
  <si>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</si>
  <si>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</si>
  <si>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</si>
  <si>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</si>
  <si>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</si>
  <si>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</si>
  <si>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</si>
  <si>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</si>
  <si>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</si>
  <si>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</si>
  <si>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</si>
  <si>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</si>
  <si>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</si>
  <si>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</si>
  <si>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</si>
  <si>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</si>
  <si>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</si>
  <si>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</si>
  <si>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</si>
  <si>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</si>
  <si>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</si>
  <si>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</si>
  <si>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</si>
  <si>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</si>
  <si>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</si>
  <si>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</si>
  <si>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</si>
  <si>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</si>
  <si>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</si>
  <si>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</si>
  <si>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</si>
  <si>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</si>
  <si>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</si>
  <si>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</si>
  <si>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</si>
  <si>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</si>
  <si>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</si>
  <si>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</si>
  <si>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</si>
  <si>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</si>
  <si>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</si>
  <si>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</si>
  <si>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</si>
  <si>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</si>
  <si>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</si>
  <si>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</si>
  <si>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</si>
  <si>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</si>
  <si>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</si>
  <si>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</si>
  <si>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</si>
  <si>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</si>
  <si>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</si>
  <si>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</si>
  <si>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</si>
  <si>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</si>
  <si>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</si>
  <si>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</si>
  <si>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</si>
  <si>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</si>
  <si>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</si>
  <si>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</si>
  <si>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</si>
  <si>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</si>
  <si>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</si>
  <si>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</si>
  <si>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</si>
  <si>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</si>
  <si>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</si>
  <si>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</si>
  <si>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</si>
  <si>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</si>
  <si>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</si>
  <si>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</si>
  <si>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</si>
  <si>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</si>
  <si>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</si>
  <si>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</si>
  <si>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</si>
  <si>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</si>
  <si>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</si>
  <si>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</si>
  <si>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</si>
  <si>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</si>
  <si>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</si>
  <si>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</si>
  <si>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</si>
  <si>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</si>
  <si>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</si>
  <si>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</si>
  <si>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</si>
  <si>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</si>
  <si>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</si>
  <si>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</si>
  <si>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</si>
  <si>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</si>
  <si>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</si>
  <si>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</si>
  <si>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</si>
  <si>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</si>
  <si>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</si>
  <si>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</si>
  <si>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</si>
  <si>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</si>
  <si>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</si>
  <si>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</si>
  <si>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</si>
  <si>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</si>
  <si>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</si>
  <si>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</si>
  <si>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</si>
  <si>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</si>
  <si>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</si>
  <si>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</si>
  <si>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</si>
  <si>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</si>
  <si>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</si>
  <si>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</si>
  <si>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</si>
  <si>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</si>
  <si>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</si>
  <si>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</si>
  <si>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</si>
  <si>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</si>
  <si>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</si>
  <si>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</si>
  <si>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</si>
  <si>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</si>
  <si>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</si>
  <si>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</si>
  <si>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</si>
  <si>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</si>
  <si>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</si>
  <si>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</si>
  <si>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</si>
  <si>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</si>
  <si>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</si>
  <si>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</si>
  <si>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</si>
  <si>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</si>
  <si>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</si>
  <si>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</si>
  <si>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</si>
  <si>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</si>
  <si>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</si>
  <si>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</si>
  <si>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</si>
  <si>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</si>
  <si>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</si>
  <si>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</si>
  <si>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</si>
  <si>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</si>
  <si>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</si>
  <si>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</si>
  <si>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</si>
  <si>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</si>
  <si>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</si>
  <si>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</si>
  <si>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</si>
  <si>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</si>
  <si>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</si>
  <si>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</si>
  <si>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</si>
  <si>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</si>
  <si>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</si>
  <si>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</si>
  <si>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</si>
  <si>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</si>
  <si>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</si>
  <si>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</si>
  <si>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</si>
  <si>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</si>
  <si>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</si>
  <si>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</si>
  <si>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</si>
  <si>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</si>
  <si>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</si>
  <si>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</si>
  <si>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</si>
  <si>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</si>
  <si>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</si>
  <si>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</si>
  <si>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</si>
  <si>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</si>
  <si>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</si>
  <si>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</si>
  <si>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</si>
  <si>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</si>
  <si>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</si>
  <si>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</si>
  <si>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</si>
  <si>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</si>
  <si>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</si>
  <si>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</si>
  <si>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</si>
  <si>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</si>
  <si>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</si>
  <si>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</si>
  <si>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</si>
  <si>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</si>
  <si>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</si>
  <si>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</si>
  <si>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</si>
  <si>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</si>
  <si>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</si>
  <si>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</si>
  <si>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</si>
  <si>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</si>
  <si>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</si>
  <si>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</si>
  <si>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</si>
  <si>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</si>
  <si>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</si>
  <si>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</si>
  <si>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</si>
  <si>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</si>
  <si>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</si>
  <si>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</si>
  <si>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</si>
  <si>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</si>
  <si>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</si>
  <si>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</si>
  <si>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</si>
  <si>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</si>
  <si>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</si>
  <si>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</si>
  <si>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</si>
  <si>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</si>
  <si>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</si>
  <si>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</si>
  <si>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</si>
  <si>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</si>
  <si>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</si>
  <si>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</si>
  <si>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</si>
  <si>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</si>
  <si>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</si>
  <si>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</si>
  <si>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</si>
  <si>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</si>
  <si>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</si>
  <si>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</si>
  <si>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</si>
  <si>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</si>
  <si>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</si>
  <si>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</si>
  <si>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</si>
  <si>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</si>
  <si>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</si>
  <si>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</si>
  <si>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</si>
  <si>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</si>
  <si>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</si>
  <si>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</si>
  <si>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</si>
  <si>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</si>
  <si>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</si>
  <si>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</si>
  <si>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</si>
  <si>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</si>
  <si>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</si>
  <si>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</si>
  <si>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</si>
  <si>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</si>
  <si>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</si>
  <si>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</si>
  <si>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</si>
  <si>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</si>
  <si>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</si>
  <si>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</si>
  <si>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</si>
  <si>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</si>
  <si>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</si>
  <si>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</si>
  <si>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</si>
  <si>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</si>
  <si>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</si>
  <si>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</si>
  <si>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</si>
  <si>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</si>
  <si>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</si>
  <si>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</si>
  <si>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</si>
  <si>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</si>
  <si>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</si>
  <si>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</si>
  <si>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</si>
  <si>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</si>
  <si>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</si>
  <si>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</si>
  <si>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</si>
  <si>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</si>
  <si>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</si>
  <si>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</si>
  <si>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</si>
  <si>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</si>
  <si>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</si>
  <si>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</si>
  <si>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</si>
  <si>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</si>
  <si>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</si>
  <si>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</si>
  <si>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</si>
  <si>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</si>
  <si>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</si>
  <si>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</si>
  <si>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</si>
  <si>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</si>
  <si>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</si>
  <si>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</si>
  <si>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</si>
  <si>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</si>
  <si>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</si>
  <si>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</si>
  <si>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</si>
  <si>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</si>
  <si>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</si>
  <si>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</si>
  <si>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</si>
  <si>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</si>
  <si>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</si>
  <si>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</si>
  <si>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</si>
  <si>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</si>
  <si>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</si>
  <si>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</si>
  <si>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</si>
  <si>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</si>
  <si>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</si>
  <si>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</si>
  <si>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</si>
  <si>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</si>
  <si>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</si>
  <si>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</si>
  <si>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</si>
  <si>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</si>
  <si>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</si>
  <si>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</si>
  <si>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</si>
  <si>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</si>
  <si>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</si>
  <si>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</si>
  <si>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</si>
  <si>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</si>
  <si>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</si>
  <si>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</si>
  <si>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</si>
  <si>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</si>
  <si>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</si>
  <si>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</si>
  <si>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</si>
  <si>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</si>
  <si>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</si>
  <si>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</si>
  <si>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</si>
  <si>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</si>
  <si>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</si>
  <si>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</si>
  <si>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</si>
  <si>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</si>
  <si>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</si>
  <si>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</si>
  <si>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</si>
  <si>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</si>
  <si>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</si>
  <si>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</si>
  <si>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</si>
  <si>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</si>
  <si>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</si>
  <si>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</si>
  <si>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</si>
  <si>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</si>
  <si>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</si>
  <si>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</si>
  <si>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</si>
  <si>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</si>
  <si>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</si>
  <si>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</si>
  <si>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</si>
  <si>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</si>
  <si>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</si>
  <si>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</si>
  <si>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</si>
  <si>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</si>
  <si>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</si>
  <si>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</si>
  <si>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</si>
  <si>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</si>
  <si>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</si>
  <si>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</si>
  <si>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</si>
  <si>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</si>
  <si>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</si>
  <si>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</si>
  <si>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</si>
  <si>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</si>
  <si>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</si>
  <si>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</si>
  <si>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</si>
  <si>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</si>
  <si>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</si>
  <si>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</si>
  <si>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</si>
  <si>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</si>
  <si>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</si>
  <si>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</si>
  <si>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</si>
  <si>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</si>
  <si>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</si>
  <si>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</si>
  <si>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</si>
  <si>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</si>
  <si>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</si>
  <si>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</si>
  <si>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</si>
  <si>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</si>
  <si>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</si>
  <si>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</si>
  <si>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</si>
  <si>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</si>
  <si>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</si>
  <si>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</si>
  <si>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</si>
  <si>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</si>
  <si>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</si>
  <si>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</si>
  <si>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</si>
  <si>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</si>
  <si>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</si>
  <si>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</si>
  <si>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</si>
  <si>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</si>
  <si>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</si>
  <si>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</si>
  <si>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</si>
  <si>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</si>
  <si>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</si>
  <si>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</si>
  <si>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</si>
  <si>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</si>
  <si>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</si>
  <si>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</si>
  <si>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</si>
  <si>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</si>
  <si>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</si>
  <si>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</si>
  <si>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</si>
  <si>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</si>
  <si>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</si>
  <si>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</si>
  <si>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</si>
  <si>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</si>
  <si>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</si>
  <si>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</si>
  <si>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</si>
  <si>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</si>
  <si>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</si>
  <si>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</si>
  <si>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</si>
  <si>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</si>
  <si>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</si>
  <si>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</si>
  <si>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</si>
  <si>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</si>
  <si>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</si>
  <si>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</si>
  <si>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</si>
  <si>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</si>
  <si>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</si>
  <si>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</si>
  <si>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</si>
  <si>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</si>
  <si>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</si>
  <si>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</si>
  <si>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</si>
  <si>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</si>
  <si>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</si>
  <si>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</si>
  <si>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</si>
  <si>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</si>
  <si>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</si>
  <si>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</si>
  <si>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</si>
  <si>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</si>
  <si>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</si>
  <si>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</si>
  <si>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</si>
  <si>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</si>
  <si>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</si>
  <si>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</si>
  <si>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</si>
  <si>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</si>
  <si>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</si>
  <si>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</si>
  <si>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</si>
  <si>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</si>
  <si>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</si>
  <si>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</si>
  <si>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</si>
  <si>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</si>
  <si>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</si>
  <si>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</si>
  <si>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</si>
  <si>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</si>
  <si>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</si>
  <si>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</si>
  <si>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</si>
  <si>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</si>
  <si>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</si>
  <si>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</si>
  <si>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</si>
  <si>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</si>
  <si>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</si>
  <si>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</si>
  <si>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</si>
  <si>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</si>
  <si>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</si>
  <si>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</si>
  <si>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</si>
  <si>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</si>
  <si>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</si>
  <si>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</si>
  <si>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</si>
  <si>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</si>
  <si>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</si>
  <si>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</si>
  <si>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</si>
  <si>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</si>
  <si>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</si>
  <si>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</si>
  <si>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</si>
  <si>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</si>
  <si>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</si>
  <si>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</si>
  <si>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</si>
  <si>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</si>
  <si>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</si>
  <si>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</si>
  <si>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</si>
  <si>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</si>
  <si>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</si>
  <si>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</si>
  <si>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</si>
  <si>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</si>
  <si>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</si>
  <si>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</si>
  <si>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</si>
  <si>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</si>
  <si>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</si>
  <si>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</si>
  <si>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</si>
  <si>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</si>
  <si>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</si>
  <si>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</si>
  <si>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</si>
  <si>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</si>
  <si>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</si>
  <si>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</si>
  <si>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</si>
  <si>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</si>
  <si>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</si>
  <si>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</si>
  <si>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</si>
  <si>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</si>
  <si>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</si>
  <si>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</si>
  <si>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</si>
  <si>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</si>
  <si>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</si>
  <si>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</si>
  <si>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</si>
  <si>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</si>
  <si>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</si>
  <si>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</si>
  <si>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</si>
  <si>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</si>
  <si>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</si>
  <si>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</si>
  <si>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</si>
  <si>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</si>
  <si>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</si>
  <si>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</si>
  <si>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</si>
  <si>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</si>
  <si>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</si>
  <si>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</si>
  <si>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</si>
  <si>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</si>
  <si>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</si>
  <si>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</si>
  <si>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</si>
  <si>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</si>
  <si>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</si>
  <si>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</si>
  <si>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</si>
  <si>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</si>
  <si>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</si>
  <si>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</si>
  <si>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</si>
  <si>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</si>
  <si>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</si>
  <si>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</si>
  <si>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</si>
  <si>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</si>
  <si>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</si>
  <si>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</si>
  <si>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</si>
  <si>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</si>
  <si>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</si>
  <si>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</si>
  <si>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</si>
  <si>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</si>
  <si>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</si>
  <si>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</si>
  <si>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</si>
  <si>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</si>
  <si>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</si>
  <si>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</si>
  <si>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</si>
  <si>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</si>
  <si>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</si>
  <si>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</si>
  <si>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</si>
  <si>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</si>
  <si>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</si>
  <si>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</si>
  <si>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</si>
  <si>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</si>
  <si>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</si>
  <si>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</si>
  <si>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</si>
  <si>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</si>
  <si>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</si>
  <si>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</si>
  <si>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</si>
  <si>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</si>
  <si>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</si>
  <si>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</si>
  <si>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</si>
  <si>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</si>
  <si>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</si>
  <si>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</si>
  <si>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</si>
  <si>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</si>
  <si>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</si>
  <si>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</si>
  <si>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</si>
  <si>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</si>
  <si>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</si>
  <si>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</si>
  <si>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</si>
  <si>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</si>
  <si>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</si>
  <si>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</si>
  <si>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</si>
  <si>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</si>
  <si>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</si>
  <si>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</si>
  <si>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</si>
  <si>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</si>
  <si>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</si>
  <si>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</si>
  <si>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</si>
  <si>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</si>
  <si>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</si>
  <si>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</si>
  <si>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</si>
  <si>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</si>
  <si>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</si>
  <si>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</si>
  <si>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</si>
  <si>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</si>
  <si>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</si>
  <si>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</si>
  <si>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</si>
  <si>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</si>
  <si>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</si>
  <si>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</si>
  <si>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</si>
  <si>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</si>
  <si>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</si>
  <si>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</si>
  <si>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</si>
  <si>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</si>
  <si>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</si>
  <si>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</si>
  <si>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</si>
  <si>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</si>
  <si>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</si>
  <si>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</si>
  <si>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</si>
  <si>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</si>
  <si>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</si>
  <si>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</si>
  <si>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</si>
  <si>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</si>
  <si>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</si>
  <si>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</si>
  <si>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</si>
  <si>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</si>
  <si>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</si>
  <si>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</si>
  <si>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</si>
  <si>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</si>
  <si>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</si>
  <si>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</si>
  <si>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</si>
  <si>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</si>
  <si>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</si>
  <si>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</si>
  <si>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</si>
  <si>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</si>
  <si>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</si>
  <si>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</si>
  <si>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</si>
  <si>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</si>
  <si>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</si>
  <si>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</si>
  <si>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</si>
  <si>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</si>
  <si>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</si>
  <si>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</si>
  <si>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</si>
  <si>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</si>
  <si>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</si>
  <si>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</si>
  <si>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</si>
  <si>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</si>
  <si>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</si>
  <si>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</si>
  <si>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</si>
  <si>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</si>
  <si>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</si>
  <si>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</si>
  <si>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</si>
  <si>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</si>
  <si>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</si>
  <si>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</si>
  <si>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</si>
  <si>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</si>
  <si>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</si>
  <si>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</si>
  <si>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</si>
  <si>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</si>
  <si>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</si>
  <si>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</si>
  <si>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</si>
  <si>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</si>
  <si>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</si>
  <si>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</si>
  <si>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</si>
  <si>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</si>
  <si>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</si>
  <si>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</si>
  <si>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</si>
  <si>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</si>
  <si>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</si>
  <si>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</si>
  <si>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</si>
  <si>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</si>
  <si>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</si>
  <si>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</si>
  <si>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</si>
  <si>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</si>
  <si>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</si>
  <si>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</si>
  <si>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</si>
  <si>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</si>
  <si>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</si>
  <si>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</si>
  <si>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</si>
  <si>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</si>
  <si>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</si>
  <si>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</si>
  <si>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</si>
  <si>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</si>
  <si>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</si>
  <si>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</si>
  <si>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</si>
  <si>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</si>
  <si>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</si>
  <si>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</si>
  <si>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</si>
  <si>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</si>
  <si>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</si>
  <si>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</si>
  <si>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</si>
  <si>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</si>
  <si>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</si>
  <si>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</si>
  <si>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</si>
  <si>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</si>
  <si>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</si>
  <si>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</si>
  <si>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</si>
  <si>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</si>
  <si>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</si>
  <si>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</si>
  <si>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</si>
  <si>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</si>
  <si>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</si>
  <si>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</si>
  <si>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</si>
  <si>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</si>
  <si>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</si>
  <si>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</si>
  <si>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</si>
  <si>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</si>
  <si>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</si>
  <si>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</si>
  <si>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</si>
  <si>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</si>
  <si>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</si>
  <si>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</si>
  <si>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</si>
  <si>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</si>
  <si>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</si>
  <si>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</si>
  <si>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</si>
  <si>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</si>
  <si>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</si>
  <si>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</si>
  <si>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</si>
  <si>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</si>
  <si>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</si>
  <si>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</si>
  <si>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</si>
  <si>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</si>
  <si>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</si>
  <si>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</si>
  <si>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</si>
  <si>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</si>
  <si>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</si>
  <si>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</si>
  <si>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</si>
  <si>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</si>
  <si>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</si>
  <si>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</si>
  <si>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</si>
  <si>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</si>
  <si>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</si>
  <si>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</si>
  <si>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</si>
  <si>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</si>
  <si>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</si>
  <si>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</si>
  <si>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</si>
  <si>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</si>
  <si>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</si>
  <si>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</si>
  <si>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</si>
  <si>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</si>
  <si>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</si>
  <si>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</si>
  <si>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</si>
  <si>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</si>
  <si>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</si>
  <si>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</si>
  <si>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</si>
  <si>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</si>
  <si>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</si>
  <si>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</si>
  <si>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</si>
  <si>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</si>
  <si>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</si>
  <si>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</si>
  <si>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</si>
  <si>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</si>
  <si>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</si>
  <si>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</si>
  <si>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</si>
  <si>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</si>
  <si>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</si>
  <si>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</si>
  <si>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</si>
  <si>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</si>
  <si>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</si>
  <si>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</si>
  <si>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</si>
  <si>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</si>
  <si>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</si>
  <si>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</si>
  <si>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</si>
  <si>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</si>
  <si>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</si>
  <si>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</si>
  <si>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</si>
  <si>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</si>
  <si>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</si>
  <si>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</si>
  <si>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</si>
  <si>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</si>
  <si>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</si>
  <si>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</si>
  <si>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</si>
  <si>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</si>
  <si>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</si>
  <si>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</si>
  <si>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</si>
  <si>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</si>
  <si>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</si>
  <si>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</si>
  <si>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</si>
  <si>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</si>
  <si>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</si>
  <si>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</si>
  <si>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</si>
  <si>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</si>
  <si>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</si>
  <si>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</si>
  <si>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</si>
  <si>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</si>
  <si>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</si>
  <si>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</si>
  <si>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</si>
  <si>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</si>
  <si>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</si>
  <si>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</si>
  <si>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</si>
  <si>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</si>
  <si>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</si>
  <si>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</si>
  <si>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</si>
  <si>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</si>
  <si>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</si>
  <si>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</si>
  <si>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</si>
  <si>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</si>
  <si>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</si>
  <si>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</si>
  <si>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</si>
  <si>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</si>
  <si>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</si>
  <si>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</si>
  <si>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</si>
  <si>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</si>
  <si>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</si>
  <si>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</si>
  <si>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</si>
  <si>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</si>
  <si>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</si>
  <si>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</si>
  <si>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</si>
  <si>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</si>
  <si>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</si>
  <si>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</si>
  <si>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</si>
  <si>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</si>
  <si>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</si>
  <si>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</si>
  <si>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</si>
  <si>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</si>
  <si>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</si>
  <si>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</si>
  <si>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</si>
  <si>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</si>
  <si>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</si>
  <si>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</si>
  <si>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</si>
  <si>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</si>
  <si>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</si>
  <si>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</si>
  <si>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</si>
  <si>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</si>
  <si>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</si>
  <si>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</si>
  <si>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</si>
  <si>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</si>
  <si>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</si>
  <si>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</si>
  <si>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</si>
  <si>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</si>
  <si>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</si>
  <si>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</si>
  <si>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</si>
  <si>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</si>
  <si>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</si>
  <si>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</si>
  <si>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</si>
  <si>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</si>
  <si>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</si>
  <si>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</si>
  <si>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</si>
  <si>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</si>
  <si>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</si>
  <si>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</si>
  <si>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</si>
  <si>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</si>
  <si>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</si>
  <si>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</si>
  <si>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</si>
  <si>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</si>
  <si>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</si>
  <si>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</si>
  <si>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</si>
  <si>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</si>
  <si>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</si>
  <si>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</si>
  <si>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</si>
  <si>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</si>
  <si>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</si>
  <si>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</si>
  <si>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</si>
  <si>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</si>
  <si>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</si>
  <si>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</si>
  <si>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</si>
  <si>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</si>
  <si>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</si>
  <si>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</si>
  <si>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</si>
  <si>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</si>
  <si>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</si>
  <si>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</si>
  <si>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</si>
  <si>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</si>
  <si>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</si>
  <si>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</si>
  <si>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</si>
  <si>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</si>
  <si>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</si>
  <si>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</si>
  <si>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</si>
  <si>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</si>
  <si>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</si>
  <si>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</si>
  <si>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</si>
  <si>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</si>
  <si>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</si>
  <si>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</si>
  <si>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</si>
  <si>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</si>
  <si>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</si>
  <si>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</si>
  <si>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</si>
  <si>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</si>
  <si>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</si>
  <si>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</si>
  <si>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</si>
  <si>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</si>
  <si>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</si>
  <si>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</si>
  <si>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</si>
  <si>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</si>
  <si>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</si>
  <si>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</si>
  <si>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</si>
  <si>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</si>
  <si>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</si>
  <si>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</si>
  <si>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</si>
  <si>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</si>
  <si>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</si>
  <si>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</si>
  <si>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</si>
  <si>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</si>
  <si>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</si>
  <si>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</si>
  <si>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</si>
  <si>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</si>
  <si>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</si>
  <si>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</si>
  <si>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</si>
  <si>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</si>
  <si>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</si>
  <si>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</si>
  <si>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</si>
  <si>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</si>
  <si>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</si>
  <si>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</si>
  <si>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</si>
  <si>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</si>
  <si>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</si>
  <si>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</si>
  <si>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</si>
  <si>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</si>
  <si>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</si>
  <si>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</si>
  <si>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</si>
  <si>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</si>
  <si>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</si>
  <si>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</si>
  <si>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</si>
  <si>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</si>
  <si>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</si>
  <si>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</si>
  <si>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</si>
  <si>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</si>
  <si>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</si>
  <si>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</si>
  <si>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</si>
  <si>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</si>
  <si>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</si>
  <si>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</si>
  <si>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</si>
  <si>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</si>
  <si>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</si>
  <si>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</si>
  <si>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</si>
  <si>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</si>
  <si>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</si>
  <si>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</si>
  <si>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</si>
  <si>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</si>
  <si>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</si>
  <si>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</si>
  <si>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</si>
  <si>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</si>
  <si>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</si>
  <si>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</si>
  <si>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</si>
  <si>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</si>
  <si>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</si>
  <si>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</si>
  <si>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</si>
  <si>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</si>
  <si>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</si>
  <si>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</si>
  <si>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</si>
  <si>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</si>
  <si>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</si>
  <si>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</si>
  <si>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</si>
  <si>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</si>
  <si>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</si>
  <si>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</si>
  <si>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</si>
  <si>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</si>
  <si>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</si>
  <si>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</si>
  <si>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</si>
  <si>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</si>
  <si>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</si>
  <si>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</si>
  <si>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</si>
  <si>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</si>
  <si>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</si>
  <si>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</si>
  <si>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</si>
  <si>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</si>
  <si>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</si>
  <si>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</si>
  <si>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</si>
  <si>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</si>
  <si>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</si>
  <si>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</si>
  <si>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</si>
  <si>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</si>
  <si>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</si>
  <si>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</si>
  <si>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</si>
  <si>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</si>
  <si>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</si>
  <si>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</si>
  <si>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</si>
  <si>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</si>
  <si>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</si>
  <si>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</si>
  <si>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</si>
  <si>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</si>
  <si>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</si>
  <si>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</si>
  <si>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</si>
  <si>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</si>
  <si>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</si>
  <si>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</si>
  <si>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</si>
  <si>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</si>
  <si>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</si>
  <si>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</si>
  <si>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</si>
  <si>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</si>
  <si>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</si>
  <si>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</si>
  <si>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</si>
  <si>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</si>
  <si>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</si>
  <si>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</si>
  <si>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</si>
  <si>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</si>
  <si>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</si>
  <si>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</si>
  <si>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</si>
  <si>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</si>
  <si>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</si>
  <si>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</si>
  <si>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</si>
  <si>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</si>
  <si>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</si>
  <si>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</si>
  <si>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</si>
  <si>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</si>
  <si>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</si>
  <si>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</si>
  <si>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</si>
  <si>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</si>
  <si>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</si>
  <si>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</si>
  <si>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</si>
  <si>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</si>
  <si>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</si>
  <si>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</si>
  <si>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</si>
  <si>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</si>
  <si>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</si>
  <si>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</si>
  <si>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</si>
  <si>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</si>
  <si>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</si>
  <si>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</si>
  <si>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</si>
  <si>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</si>
  <si>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</si>
  <si>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</si>
  <si>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</si>
  <si>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</si>
  <si>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</si>
  <si>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</si>
  <si>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</si>
  <si>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</si>
  <si>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</si>
  <si>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</si>
  <si>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</si>
  <si>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</si>
  <si>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</si>
  <si>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</si>
  <si>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</si>
  <si>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</si>
  <si>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</si>
  <si>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</si>
  <si>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</si>
  <si>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</si>
  <si>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</si>
  <si>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</si>
  <si>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</si>
  <si>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</si>
  <si>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</si>
  <si>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</si>
  <si>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</si>
  <si>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</si>
  <si>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</si>
  <si>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</si>
  <si>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</si>
  <si>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</si>
  <si>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</si>
  <si>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</si>
  <si>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</si>
  <si>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</si>
  <si>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</si>
  <si>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</si>
  <si>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</si>
  <si>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</si>
  <si>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</si>
  <si>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</si>
  <si>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</si>
  <si>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</si>
  <si>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</si>
  <si>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</si>
  <si>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</si>
  <si>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</si>
  <si>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</si>
  <si>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</si>
  <si>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</si>
  <si>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</si>
  <si>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</si>
  <si>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</si>
  <si>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</si>
  <si>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</si>
  <si>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</si>
  <si>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</si>
  <si>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</si>
  <si>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</si>
  <si>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</si>
  <si>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</si>
  <si>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</si>
  <si>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</si>
  <si>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</si>
  <si>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</si>
  <si>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</si>
  <si>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</si>
  <si>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</si>
  <si>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</si>
  <si>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</si>
  <si>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</si>
  <si>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</si>
  <si>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</si>
  <si>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</si>
  <si>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</si>
  <si>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</si>
  <si>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</si>
  <si>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</si>
  <si>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</si>
  <si>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</si>
  <si>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</si>
  <si>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</si>
  <si>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</si>
  <si>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</si>
  <si>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</si>
  <si>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</si>
  <si>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</si>
  <si>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</si>
  <si>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</si>
  <si>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</si>
  <si>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</si>
  <si>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</si>
  <si>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</si>
  <si>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</si>
  <si>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</si>
  <si>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</si>
  <si>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</si>
  <si>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</si>
  <si>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</si>
  <si>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</si>
  <si>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</si>
  <si>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</si>
  <si>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</si>
  <si>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</si>
  <si>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</si>
  <si>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</si>
  <si>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</si>
  <si>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</si>
  <si>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</si>
  <si>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</si>
  <si>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</si>
  <si>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</si>
  <si>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</si>
  <si>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</si>
  <si>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</si>
  <si>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</si>
  <si>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</si>
  <si>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</si>
  <si>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</si>
  <si>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</si>
  <si>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</si>
  <si>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</si>
  <si>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</si>
  <si>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</si>
  <si>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</si>
  <si>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</si>
  <si>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</si>
  <si>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</si>
  <si>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</si>
  <si>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</si>
  <si>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</si>
  <si>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</si>
  <si>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</si>
  <si>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</si>
  <si>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</si>
  <si>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</si>
  <si>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</si>
  <si>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</si>
  <si>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</si>
  <si>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</si>
  <si>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</si>
  <si>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</si>
  <si>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</si>
  <si>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</si>
  <si>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</si>
  <si>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</si>
  <si>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</si>
  <si>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</si>
  <si>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</si>
  <si>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</si>
  <si>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</si>
  <si>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</si>
  <si>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</si>
  <si>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</si>
  <si>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</si>
  <si>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</si>
  <si>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</si>
  <si>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</si>
  <si>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</si>
  <si>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</si>
  <si>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</si>
  <si>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</si>
  <si>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</si>
  <si>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</si>
  <si>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</si>
  <si>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</si>
  <si>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</si>
  <si>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</si>
  <si>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</si>
  <si>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</si>
  <si>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</si>
  <si>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</si>
  <si>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</si>
  <si>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</si>
  <si>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</si>
  <si>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</si>
  <si>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</si>
  <si>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</si>
  <si>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</si>
  <si>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</si>
  <si>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</si>
  <si>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</si>
  <si>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</si>
  <si>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</si>
  <si>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</si>
  <si>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</si>
  <si>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</si>
  <si>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</si>
  <si>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</si>
  <si>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</si>
  <si>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</si>
  <si>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</si>
  <si>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</si>
  <si>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</si>
  <si>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</si>
  <si>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</si>
  <si>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</si>
  <si>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</si>
  <si>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</si>
  <si>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</si>
  <si>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</si>
  <si>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</si>
  <si>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</si>
  <si>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01674358128</t>
  </si>
  <si>
    <t>26528278492</t>
  </si>
  <si>
    <t>GRADSKA KNJIŽNICA I ČITAONICA HVAR</t>
  </si>
  <si>
    <t>85724396887</t>
  </si>
  <si>
    <t>KOMUNALNO HVAR D.O.O.</t>
  </si>
  <si>
    <t>96577868636</t>
  </si>
  <si>
    <t>HVARSKI VODOVOD DD</t>
  </si>
  <si>
    <t>40905228275</t>
  </si>
  <si>
    <t>NAUTIČKI CENTAR HVAR D.O.O.</t>
  </si>
  <si>
    <t>17236693942</t>
  </si>
  <si>
    <t>44153639942</t>
  </si>
  <si>
    <t>EKO HVAR j.t.d.</t>
  </si>
  <si>
    <t>15442473017</t>
  </si>
  <si>
    <t>FOR d.o.o.</t>
  </si>
  <si>
    <t>80799090950</t>
  </si>
  <si>
    <t>ODVODNJA HVAR D.O.O.</t>
  </si>
  <si>
    <t>FONTIK,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</si>
</sst>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jubic/Desktop/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2" activePane="bottomLeft" state="frozen"/>
      <selection activeCell="F6" sqref="F6"/>
      <selection pane="bottomLeft" activeCell="B16" sqref="B16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:V14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43100</v>
      </c>
      <c r="D2" s="13" t="str">
        <f>IF(E2="","",VLOOKUP($E$2,RKPJLPRS!$A$5:$F$580,6,FALSE))</f>
        <v>01250166084</v>
      </c>
      <c r="E2" s="140" t="s">
        <v>1186</v>
      </c>
      <c r="F2" s="14"/>
      <c r="G2" s="137"/>
      <c r="H2" s="13">
        <f>IF(E2="","",VLOOKUP(E2,RKPJLPRS!$A$5:$E$580,2,FALSE))</f>
        <v>30509</v>
      </c>
      <c r="I2" s="15" t="str">
        <f>IF(E2="","",VLOOKUP(+E2,RKPJLPRS!$A$5:$E$580,3,FALSE))</f>
        <v>ULICA MILANA KUKURINA 2</v>
      </c>
      <c r="J2" s="13" t="str">
        <f>IF(E2="","",VLOOKUP(+$E$2,RKPJLPRS!$A$5:$E$580,4,FALSE))</f>
        <v>21450 HVAR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01250166084</v>
      </c>
      <c r="C6" s="148" t="s">
        <v>1186</v>
      </c>
      <c r="D6" s="149" t="s">
        <v>13162</v>
      </c>
      <c r="E6" s="148" t="s">
        <v>9562</v>
      </c>
      <c r="F6" s="142">
        <v>5</v>
      </c>
      <c r="G6" s="142"/>
      <c r="H6" s="142"/>
      <c r="I6" s="142"/>
      <c r="J6" s="142"/>
      <c r="K6" s="142"/>
      <c r="L6" s="143"/>
      <c r="M6" s="144">
        <v>0</v>
      </c>
      <c r="N6" s="144">
        <v>5243183</v>
      </c>
      <c r="O6" s="144"/>
      <c r="P6" s="145"/>
      <c r="Q6" s="145"/>
      <c r="R6" s="145"/>
      <c r="S6" s="145"/>
      <c r="T6" s="144"/>
      <c r="U6" s="144"/>
      <c r="V6" s="144">
        <v>100</v>
      </c>
    </row>
    <row r="7" spans="1:22" s="147" customFormat="1" x14ac:dyDescent="0.2">
      <c r="A7" s="142" t="s">
        <v>13</v>
      </c>
      <c r="B7" s="102" t="str">
        <f>IF(C7="","",VLOOKUP(C7,[1]RKPSVI!$A$6:$F$2956,6,FALSE))</f>
        <v>01250166084</v>
      </c>
      <c r="C7" s="148" t="s">
        <v>1186</v>
      </c>
      <c r="D7" s="149" t="s">
        <v>13163</v>
      </c>
      <c r="E7" s="148" t="s">
        <v>13164</v>
      </c>
      <c r="F7" s="142">
        <v>5</v>
      </c>
      <c r="G7" s="146"/>
      <c r="H7" s="146"/>
      <c r="I7" s="146"/>
      <c r="J7" s="142"/>
      <c r="K7" s="142"/>
      <c r="L7" s="143"/>
      <c r="M7" s="144">
        <v>0</v>
      </c>
      <c r="N7" s="144">
        <v>242539</v>
      </c>
      <c r="O7" s="144"/>
      <c r="P7" s="145"/>
      <c r="Q7" s="145"/>
      <c r="R7" s="145"/>
      <c r="S7" s="145"/>
      <c r="T7" s="144"/>
      <c r="U7" s="144"/>
      <c r="V7" s="144">
        <v>100</v>
      </c>
    </row>
    <row r="8" spans="1:22" s="147" customFormat="1" x14ac:dyDescent="0.2">
      <c r="A8" s="142" t="s">
        <v>14</v>
      </c>
      <c r="B8" s="102" t="str">
        <f>IF(C8="","",VLOOKUP(C8,[1]RKPSVI!$A$6:$F$2956,6,FALSE))</f>
        <v>01250166084</v>
      </c>
      <c r="C8" s="148" t="s">
        <v>1186</v>
      </c>
      <c r="D8" s="149" t="s">
        <v>13165</v>
      </c>
      <c r="E8" s="148" t="s">
        <v>13166</v>
      </c>
      <c r="F8" s="142">
        <v>1</v>
      </c>
      <c r="G8" s="146"/>
      <c r="H8" s="146"/>
      <c r="I8" s="146"/>
      <c r="J8" s="142"/>
      <c r="K8" s="142"/>
      <c r="L8" s="143"/>
      <c r="M8" s="144">
        <v>3575782</v>
      </c>
      <c r="N8" s="144">
        <v>7359868</v>
      </c>
      <c r="O8" s="144"/>
      <c r="P8" s="145"/>
      <c r="Q8" s="145"/>
      <c r="R8" s="145"/>
      <c r="S8" s="145"/>
      <c r="T8" s="144"/>
      <c r="U8" s="144"/>
      <c r="V8" s="144">
        <v>100</v>
      </c>
    </row>
    <row r="9" spans="1:22" s="147" customFormat="1" x14ac:dyDescent="0.2">
      <c r="A9" s="142" t="s">
        <v>15</v>
      </c>
      <c r="B9" s="102" t="str">
        <f>IF(C9="","",VLOOKUP(C9,[1]RKPSVI!$A$6:$F$2956,6,FALSE))</f>
        <v>01250166084</v>
      </c>
      <c r="C9" s="148" t="s">
        <v>1186</v>
      </c>
      <c r="D9" s="149" t="s">
        <v>13167</v>
      </c>
      <c r="E9" s="148" t="s">
        <v>13168</v>
      </c>
      <c r="F9" s="142">
        <v>1</v>
      </c>
      <c r="G9" s="146"/>
      <c r="H9" s="146"/>
      <c r="I9" s="146"/>
      <c r="J9" s="142"/>
      <c r="K9" s="142"/>
      <c r="L9" s="143"/>
      <c r="M9" s="144">
        <v>59658000</v>
      </c>
      <c r="N9" s="144">
        <v>56485304</v>
      </c>
      <c r="O9" s="144"/>
      <c r="P9" s="145"/>
      <c r="Q9" s="145"/>
      <c r="R9" s="145"/>
      <c r="S9" s="145"/>
      <c r="T9" s="144"/>
      <c r="U9" s="144"/>
      <c r="V9" s="144">
        <v>35</v>
      </c>
    </row>
    <row r="10" spans="1:22" s="147" customFormat="1" x14ac:dyDescent="0.2">
      <c r="A10" s="142" t="s">
        <v>16</v>
      </c>
      <c r="B10" s="102" t="str">
        <f>IF(C10="","",VLOOKUP(C10,[1]RKPSVI!$A$6:$F$2956,6,FALSE))</f>
        <v>01250166084</v>
      </c>
      <c r="C10" s="148" t="s">
        <v>1186</v>
      </c>
      <c r="D10" s="149" t="s">
        <v>13169</v>
      </c>
      <c r="E10" s="148" t="s">
        <v>13170</v>
      </c>
      <c r="F10" s="142">
        <v>1</v>
      </c>
      <c r="G10" s="146"/>
      <c r="H10" s="146"/>
      <c r="I10" s="146"/>
      <c r="J10" s="142"/>
      <c r="K10" s="142"/>
      <c r="L10" s="143"/>
      <c r="M10" s="144">
        <v>60000</v>
      </c>
      <c r="N10" s="144">
        <v>1974674</v>
      </c>
      <c r="O10" s="144"/>
      <c r="P10" s="145"/>
      <c r="Q10" s="145"/>
      <c r="R10" s="145"/>
      <c r="S10" s="145"/>
      <c r="T10" s="144"/>
      <c r="U10" s="144"/>
      <c r="V10" s="144">
        <v>100</v>
      </c>
    </row>
    <row r="11" spans="1:22" s="147" customFormat="1" x14ac:dyDescent="0.2">
      <c r="A11" s="142" t="s">
        <v>17</v>
      </c>
      <c r="B11" s="102" t="str">
        <f>IF(C11="","",VLOOKUP(C11,[1]RKPSVI!$A$6:$F$2956,6,FALSE))</f>
        <v>01250166084</v>
      </c>
      <c r="C11" s="148" t="s">
        <v>1186</v>
      </c>
      <c r="D11" s="149" t="s">
        <v>13171</v>
      </c>
      <c r="E11" s="148" t="s">
        <v>13178</v>
      </c>
      <c r="F11" s="142">
        <v>1</v>
      </c>
      <c r="G11" s="146"/>
      <c r="H11" s="146"/>
      <c r="I11" s="146"/>
      <c r="J11" s="142"/>
      <c r="K11" s="142"/>
      <c r="L11" s="143"/>
      <c r="M11" s="144">
        <v>20000</v>
      </c>
      <c r="N11" s="144">
        <v>1071815</v>
      </c>
      <c r="O11" s="144"/>
      <c r="P11" s="145"/>
      <c r="Q11" s="145"/>
      <c r="R11" s="145"/>
      <c r="S11" s="145"/>
      <c r="T11" s="144"/>
      <c r="U11" s="144"/>
      <c r="V11" s="144">
        <v>100</v>
      </c>
    </row>
    <row r="12" spans="1:22" s="147" customFormat="1" x14ac:dyDescent="0.2">
      <c r="A12" s="142" t="s">
        <v>18</v>
      </c>
      <c r="B12" s="102" t="str">
        <f>IF(C12="","",VLOOKUP(C12,[1]RKPSVI!$A$6:$F$2956,6,FALSE))</f>
        <v>01250166084</v>
      </c>
      <c r="C12" s="148" t="s">
        <v>1186</v>
      </c>
      <c r="D12" s="149" t="s">
        <v>13172</v>
      </c>
      <c r="E12" s="148" t="s">
        <v>13173</v>
      </c>
      <c r="F12" s="142">
        <v>4</v>
      </c>
      <c r="G12" s="146"/>
      <c r="H12" s="146"/>
      <c r="I12" s="146"/>
      <c r="J12" s="142"/>
      <c r="K12" s="142"/>
      <c r="L12" s="143"/>
      <c r="M12" s="144">
        <v>500000</v>
      </c>
      <c r="N12" s="144">
        <v>574827</v>
      </c>
      <c r="O12" s="144"/>
      <c r="P12" s="145"/>
      <c r="Q12" s="145"/>
      <c r="R12" s="145"/>
      <c r="S12" s="145"/>
      <c r="T12" s="144"/>
      <c r="U12" s="144"/>
      <c r="V12" s="144">
        <v>51</v>
      </c>
    </row>
    <row r="13" spans="1:22" s="147" customFormat="1" x14ac:dyDescent="0.2">
      <c r="A13" s="142" t="s">
        <v>19</v>
      </c>
      <c r="B13" s="102" t="str">
        <f>IF(C13="","",VLOOKUP(C13,[1]RKPSVI!$A$6:$F$2956,6,FALSE))</f>
        <v>01250166084</v>
      </c>
      <c r="C13" s="148" t="s">
        <v>1186</v>
      </c>
      <c r="D13" s="149" t="s">
        <v>13174</v>
      </c>
      <c r="E13" s="148" t="s">
        <v>13175</v>
      </c>
      <c r="F13" s="142">
        <v>1</v>
      </c>
      <c r="G13" s="146"/>
      <c r="H13" s="146"/>
      <c r="I13" s="146"/>
      <c r="J13" s="142"/>
      <c r="K13" s="142"/>
      <c r="L13" s="143"/>
      <c r="M13" s="144">
        <v>20000</v>
      </c>
      <c r="N13" s="144">
        <v>20000</v>
      </c>
      <c r="O13" s="144"/>
      <c r="P13" s="145"/>
      <c r="Q13" s="145"/>
      <c r="R13" s="145"/>
      <c r="S13" s="145"/>
      <c r="T13" s="144"/>
      <c r="U13" s="144"/>
      <c r="V13" s="144">
        <v>100</v>
      </c>
    </row>
    <row r="14" spans="1:22" s="147" customFormat="1" x14ac:dyDescent="0.2">
      <c r="A14" s="142" t="s">
        <v>20</v>
      </c>
      <c r="B14" s="102" t="str">
        <f>IF(C14="","",VLOOKUP(C14,[1]RKPSVI!$A$6:$F$2956,6,FALSE))</f>
        <v>01250166084</v>
      </c>
      <c r="C14" s="148" t="s">
        <v>1186</v>
      </c>
      <c r="D14" s="149" t="s">
        <v>13176</v>
      </c>
      <c r="E14" s="148" t="s">
        <v>13177</v>
      </c>
      <c r="F14" s="142">
        <v>1</v>
      </c>
      <c r="G14" s="146"/>
      <c r="H14" s="146"/>
      <c r="I14" s="146"/>
      <c r="J14" s="142"/>
      <c r="K14" s="142"/>
      <c r="L14" s="143"/>
      <c r="M14" s="144">
        <v>201200</v>
      </c>
      <c r="N14" s="144">
        <v>1925363</v>
      </c>
      <c r="O14" s="144"/>
      <c r="P14" s="145"/>
      <c r="Q14" s="145"/>
      <c r="R14" s="145"/>
      <c r="S14" s="145"/>
      <c r="T14" s="144"/>
      <c r="U14" s="144"/>
      <c r="V14" s="144">
        <v>100</v>
      </c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MARGITA</cp:lastModifiedBy>
  <cp:lastPrinted>2018-02-09T12:55:29Z</cp:lastPrinted>
  <dcterms:created xsi:type="dcterms:W3CDTF">2014-09-25T13:01:24Z</dcterms:created>
  <dcterms:modified xsi:type="dcterms:W3CDTF">2018-02-12T09:35:45Z</dcterms:modified>
</cp:coreProperties>
</file>